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'[2]Module 6_Condensed Budget'!#REF!</definedName>
    <definedName name="Capital_Expenditures___Culture___Sports">'[3]Module 6_Condensed Budget'!#REF!</definedName>
    <definedName name="Capital_Expenditures___Education" localSheetId="0">'[2]Module 6_Condensed Budget'!#REF!</definedName>
    <definedName name="Capital_Expenditures___Education">'[3]Module 6_Condensed Budget'!#REF!</definedName>
    <definedName name="Capital_Expenditures___General_Administration" localSheetId="0">'[2]Module 6_Condensed Budget'!#REF!</definedName>
    <definedName name="Capital_Expenditures___General_Administration">'[3]Module 6_Condensed Budget'!#REF!</definedName>
    <definedName name="Capital_Expenditures___Health" localSheetId="0">'[2]Module 6_Condensed Budget'!#REF!</definedName>
    <definedName name="Capital_Expenditures___Health">'[3]Module 6_Condensed Budget'!#REF!</definedName>
    <definedName name="Capital_Expenditures___Other_Activities" localSheetId="0">'[2]Module 6_Condensed Budget'!#REF!</definedName>
    <definedName name="Capital_Expenditures___Other_Activities">'[3]Module 6_Condensed Budget'!#REF!</definedName>
    <definedName name="Capital_Expenditures___Public_Works___Housing" localSheetId="0">'[2]Module 6_Condensed Budget'!#REF!</definedName>
    <definedName name="Capital_Expenditures___Public_Works___Housing">'[3]Module 6_Condensed Budget'!#REF!</definedName>
    <definedName name="Capital_Expenditures___Social_Assistance" localSheetId="0">'[2]Module 6_Condensed Budget'!#REF!</definedName>
    <definedName name="Capital_Expenditures___Social_Assistance">'[3]Module 6_Condensed Budget'!#REF!</definedName>
    <definedName name="Capital_Expenditures___Transportation___Communication" localSheetId="0">'[2]Module 6_Condensed Budget'!#REF!</definedName>
    <definedName name="Capital_Expenditures___Transportation___Communication">'[3]Module 6_Condensed Budget'!#REF!</definedName>
    <definedName name="Capital_Expenditures__Other_Economic_Activities" localSheetId="0">'[2]Module 6_Condensed Budget'!#REF!</definedName>
    <definedName name="Capital_Expenditures__Other_Economic_Activities">'[3]Module 6_Condensed Budget'!#REF!</definedName>
    <definedName name="caragiale">#REF!</definedName>
    <definedName name="Change_in_Operating_Expenditures" localSheetId="0">'[2]Module 6_Condensed Budget'!#REF!</definedName>
    <definedName name="Change_in_Operating_Expenditures">'[3]Module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cval">'[4]Date I'!$B$20</definedName>
    <definedName name="d">[5]Portfolio!$F$15</definedName>
    <definedName name="_xlnm.Database" localSheetId="0">#REF!</definedName>
    <definedName name="_xlnm.Database">#REF!</definedName>
    <definedName name="Deflator__Base_Year___1995" localSheetId="0">'[2]Module 6_Condensed Budget'!#REF!</definedName>
    <definedName name="Deflator__Base_Year___1995">'[3]Module 6_Condensed Budget'!#REF!</definedName>
    <definedName name="Deflator__Base_Year___1997" localSheetId="0">'[2]Module 6_Condensed Budget'!#REF!</definedName>
    <definedName name="Deflator__Base_Year___1997">'[3]Module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'[6]Evolutie V_C 2003_2007 '!#REF!</definedName>
    <definedName name="Excel_BuiltIn__FilterDatabase_17">'[7]Evolutie V_C 2003_2007 '!#REF!</definedName>
    <definedName name="Excel_BuiltIn_Database" localSheetId="0">#REF!</definedName>
    <definedName name="Excel_BuiltIn_Database">#REF!</definedName>
    <definedName name="Extra">[8]ExtraScoli!$B$150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[9]Inputs!$A$118:$L$125</definedName>
    <definedName name="Intlfive">[9]Inputs!$A$192:$J$212</definedName>
    <definedName name="Intlfour">[9]Inputs!$A$170:$J$185</definedName>
    <definedName name="Intlseven">[9]Inputs!$A$258:$J$289</definedName>
    <definedName name="Intlsix">[9]Inputs!$A$219:$J$250</definedName>
    <definedName name="Intlthree">[9]Inputs!$A$151:$L$163</definedName>
    <definedName name="Intltwo">[9]Inputs!$A$132:$L$144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'[2]Module 6_Condensed Budget'!#REF!</definedName>
    <definedName name="Net_Outstanding_Debt">'[3]Module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_xlnm.Print_Area" localSheetId="0">'1.4'!$A$1:$L$39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'[2]Module 6_Condensed Budget'!#REF!</definedName>
    <definedName name="Proceeds_from_the_sale_of_public_property">'[3]Module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>'[10]_Cash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[11]Portfolio!$F$15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'[12]Fund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'[2]Module 6_Condensed Budget'!#REF!</definedName>
    <definedName name="Total_Population">'[3]Module 6_Condensed Budget'!#REF!</definedName>
    <definedName name="Total_Print">'[13]ROLLUP _ Fund II'!$C$1:$L$17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B39" i="1" l="1"/>
  <c r="B34" i="1"/>
  <c r="K31" i="1"/>
  <c r="L29" i="1"/>
  <c r="K29" i="1"/>
  <c r="J29" i="1"/>
  <c r="I29" i="1"/>
  <c r="I33" i="1" s="1"/>
  <c r="H29" i="1"/>
  <c r="G29" i="1"/>
  <c r="F29" i="1"/>
  <c r="E29" i="1"/>
  <c r="E33" i="1" s="1"/>
  <c r="D29" i="1"/>
  <c r="C29" i="1"/>
  <c r="L28" i="1"/>
  <c r="L32" i="1" s="1"/>
  <c r="K28" i="1"/>
  <c r="K32" i="1" s="1"/>
  <c r="K30" i="1" s="1"/>
  <c r="J28" i="1"/>
  <c r="J32" i="1" s="1"/>
  <c r="L27" i="1"/>
  <c r="L31" i="1" s="1"/>
  <c r="K27" i="1"/>
  <c r="J27" i="1"/>
  <c r="J31" i="1" s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K22" i="1" s="1"/>
  <c r="J23" i="1"/>
  <c r="I23" i="1"/>
  <c r="H23" i="1"/>
  <c r="H22" i="1" s="1"/>
  <c r="G23" i="1"/>
  <c r="G22" i="1" s="1"/>
  <c r="F23" i="1"/>
  <c r="E23" i="1"/>
  <c r="D23" i="1"/>
  <c r="D22" i="1" s="1"/>
  <c r="C23" i="1"/>
  <c r="C22" i="1" s="1"/>
  <c r="L22" i="1"/>
  <c r="J22" i="1"/>
  <c r="I22" i="1"/>
  <c r="F22" i="1"/>
  <c r="E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I16" i="1" s="1"/>
  <c r="I32" i="1" s="1"/>
  <c r="H20" i="1"/>
  <c r="G20" i="1"/>
  <c r="G16" i="1" s="1"/>
  <c r="G32" i="1" s="1"/>
  <c r="F20" i="1"/>
  <c r="E20" i="1"/>
  <c r="E16" i="1" s="1"/>
  <c r="E32" i="1" s="1"/>
  <c r="D20" i="1"/>
  <c r="C20" i="1"/>
  <c r="C16" i="1" s="1"/>
  <c r="C32" i="1" s="1"/>
  <c r="L19" i="1"/>
  <c r="L18" i="1" s="1"/>
  <c r="K19" i="1"/>
  <c r="K18" i="1" s="1"/>
  <c r="J19" i="1"/>
  <c r="I19" i="1"/>
  <c r="H19" i="1"/>
  <c r="H18" i="1" s="1"/>
  <c r="G19" i="1"/>
  <c r="G18" i="1" s="1"/>
  <c r="F19" i="1"/>
  <c r="E19" i="1"/>
  <c r="D19" i="1"/>
  <c r="D18" i="1" s="1"/>
  <c r="C19" i="1"/>
  <c r="C18" i="1" s="1"/>
  <c r="J18" i="1"/>
  <c r="I18" i="1"/>
  <c r="F18" i="1"/>
  <c r="E18" i="1"/>
  <c r="L17" i="1"/>
  <c r="L33" i="1" s="1"/>
  <c r="K17" i="1"/>
  <c r="K33" i="1" s="1"/>
  <c r="J17" i="1"/>
  <c r="J33" i="1" s="1"/>
  <c r="I17" i="1"/>
  <c r="H17" i="1"/>
  <c r="H33" i="1" s="1"/>
  <c r="G17" i="1"/>
  <c r="G33" i="1" s="1"/>
  <c r="F17" i="1"/>
  <c r="F33" i="1" s="1"/>
  <c r="E17" i="1"/>
  <c r="D17" i="1"/>
  <c r="D33" i="1" s="1"/>
  <c r="C17" i="1"/>
  <c r="C33" i="1" s="1"/>
  <c r="H16" i="1"/>
  <c r="H32" i="1" s="1"/>
  <c r="F16" i="1"/>
  <c r="F32" i="1" s="1"/>
  <c r="D16" i="1"/>
  <c r="D32" i="1" s="1"/>
  <c r="I15" i="1"/>
  <c r="F15" i="1"/>
  <c r="F31" i="1" s="1"/>
  <c r="E15" i="1"/>
  <c r="E31" i="1" s="1"/>
  <c r="E30" i="1" s="1"/>
  <c r="L14" i="1"/>
  <c r="K14" i="1"/>
  <c r="J14" i="1"/>
  <c r="K13" i="1"/>
  <c r="L13" i="1" s="1"/>
  <c r="J13" i="1"/>
  <c r="I13" i="1"/>
  <c r="H13" i="1"/>
  <c r="G13" i="1"/>
  <c r="F13" i="1"/>
  <c r="E13" i="1"/>
  <c r="D13" i="1"/>
  <c r="C13" i="1"/>
  <c r="B3" i="1"/>
  <c r="B2" i="1"/>
  <c r="J30" i="1" l="1"/>
  <c r="F30" i="1"/>
  <c r="I14" i="1"/>
  <c r="L30" i="1"/>
  <c r="I31" i="1"/>
  <c r="I30" i="1" s="1"/>
  <c r="E14" i="1"/>
  <c r="C15" i="1"/>
  <c r="G15" i="1"/>
  <c r="K26" i="1"/>
  <c r="F14" i="1"/>
  <c r="D15" i="1"/>
  <c r="H15" i="1"/>
  <c r="L26" i="1"/>
  <c r="J26" i="1"/>
  <c r="H14" i="1" l="1"/>
  <c r="H31" i="1"/>
  <c r="H30" i="1" s="1"/>
  <c r="G14" i="1"/>
  <c r="G31" i="1"/>
  <c r="G30" i="1" s="1"/>
  <c r="D14" i="1"/>
  <c r="D31" i="1"/>
  <c r="D30" i="1" s="1"/>
  <c r="C31" i="1"/>
  <c r="C30" i="1" s="1"/>
  <c r="C14" i="1"/>
</calcChain>
</file>

<file path=xl/sharedStrings.xml><?xml version="1.0" encoding="utf-8"?>
<sst xmlns="http://schemas.openxmlformats.org/spreadsheetml/2006/main" count="33" uniqueCount="33">
  <si>
    <t>Anexa 1.4</t>
  </si>
  <si>
    <t>SITUATIE privind serviciul datoriei publice locale 
Consilul Local al Primariei Orasului AZUGA in perioada 2019-2025</t>
  </si>
  <si>
    <t xml:space="preserve">Nr. Crt. </t>
  </si>
  <si>
    <t>Serviciul anual al datoriei publice locale</t>
  </si>
  <si>
    <t>Anul</t>
  </si>
  <si>
    <t>Serviciul datoriei publice locale pentru imprumuturile si garantiile existente (a1+b1+c1)</t>
  </si>
  <si>
    <t>a1) Rambursarea imprumutului (a1.1+a1.2)</t>
  </si>
  <si>
    <t>b1) Dobanzi (b1.1+b1.2)</t>
  </si>
  <si>
    <t>c1) Comisioane (c1.1+c1.2)</t>
  </si>
  <si>
    <t>1.1</t>
  </si>
  <si>
    <t>Serviciul datoriei publice locale pentru credit SAMTID existent (a1.1+b1.1+c1.1)</t>
  </si>
  <si>
    <t>a1.1) Rambursarea imprumutului</t>
  </si>
  <si>
    <t xml:space="preserve">b1.1) Dobanzi </t>
  </si>
  <si>
    <t>c1.1) Comisioane</t>
  </si>
  <si>
    <t>1.2</t>
  </si>
  <si>
    <t>Serviciul datoriei publice locale pentru credit BCR existent (a1.1+b1.1+c1.1)</t>
  </si>
  <si>
    <t>a1.2) Rambursarea imprumutului</t>
  </si>
  <si>
    <t xml:space="preserve">b1.2) Dobanzi </t>
  </si>
  <si>
    <t>c1.2) Comisioane</t>
  </si>
  <si>
    <t>2</t>
  </si>
  <si>
    <t>Serviciul datoriei publice locale pentru care se solicita autorizarea -imprumut intern 4.5 mil lei (a2+b2+c2)</t>
  </si>
  <si>
    <t>a2) Rambursarea imprumutului</t>
  </si>
  <si>
    <t xml:space="preserve">b2) Dobanzi </t>
  </si>
  <si>
    <t>c2) Comisioane</t>
  </si>
  <si>
    <t>3</t>
  </si>
  <si>
    <t>Serviciul total datoriei publice locale (a3+b3+c3)</t>
  </si>
  <si>
    <t>a3) Rambursarea imprumutului (a1+a2)</t>
  </si>
  <si>
    <t>b3) Dobanzi (b1+b2)</t>
  </si>
  <si>
    <t>c3) Comisioane (c1+c2)</t>
  </si>
  <si>
    <t>ORDONATOR PRINCIPAL DE CREDITE</t>
  </si>
  <si>
    <t>SEF SERVICIU FINANCIAR</t>
  </si>
  <si>
    <t>PRIMAR</t>
  </si>
  <si>
    <t>Cirstea Ileana-Minodora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</si>
</sst>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? &quot;#,##0_);[Red]&quot;(? &quot;#,##0\)"/>
    <numFmt numFmtId="165" formatCode="&quot;\ &quot;#,##0_);[Red]&quot;(\ &quot;#,##0\)"/>
    <numFmt numFmtId="166" formatCode="&quot;£ &quot;#,##0_);[Red]&quot;(£ &quot;#,##0\)"/>
    <numFmt numFmtId="167" formatCode="&quot;$ &quot;#,##0_);&quot;($ &quot;#,##0\);\-_)"/>
    <numFmt numFmtId="168" formatCode="0%_);\(0%\);\-_)"/>
    <numFmt numFmtId="169" formatCode="#,##0_);\(#,##0\);\-_)"/>
    <numFmt numFmtId="170" formatCode="&quot;$ &quot;#,##0.0_);&quot;($ &quot;#,##0.0\);\-_)"/>
    <numFmt numFmtId="171" formatCode="0.0%_);\(0.0%\);\-_)"/>
    <numFmt numFmtId="172" formatCode="#,##0.0_);\(#,##0.0\);\-_)"/>
    <numFmt numFmtId="173" formatCode="&quot;$ &quot;#,##0.00_);&quot;($ &quot;#,##0.00\);\-_)"/>
    <numFmt numFmtId="174" formatCode="0.00%_);\(0.00%\);\-_)"/>
    <numFmt numFmtId="175" formatCode="#,##0.00_);\(#,##0.00\);\-_)"/>
    <numFmt numFmtId="176" formatCode="&quot;$ &quot;#,##0.000_);&quot;($ &quot;#,##0.000\);\-_)"/>
    <numFmt numFmtId="177" formatCode="0.000%_);\(0.000%\);\-_)"/>
    <numFmt numFmtId="178" formatCode="#,##0.000_);\(#,##0.000\);\-_)"/>
    <numFmt numFmtId="179" formatCode="d\-mmm\-yy_);d\-mmm\-yy_);&quot;&quot;"/>
    <numFmt numFmtId="180" formatCode="#,_);\(#,\);\-_)"/>
    <numFmt numFmtId="181" formatCode="#,##0_);\(#,##0\);&quot;- &quot;"/>
    <numFmt numFmtId="182" formatCode="General;[Red]\-General"/>
    <numFmt numFmtId="183" formatCode="&quot;•  &quot;@"/>
    <numFmt numFmtId="184" formatCode="0.000_)"/>
    <numFmt numFmtId="185" formatCode="#,##0.0_);\(#,##0.0\)"/>
    <numFmt numFmtId="186" formatCode="#,##0.00;\-#,##0.00"/>
    <numFmt numFmtId="187" formatCode="#,##0.000_);\(#,##0.000\)"/>
    <numFmt numFmtId="188" formatCode="&quot;$ &quot;#,##0.0_);&quot;($ &quot;#,##0.0\)"/>
    <numFmt numFmtId="189" formatCode="&quot;$ &quot;#,##0.00_);&quot;($ &quot;#,##0.00\)"/>
    <numFmt numFmtId="190" formatCode="&quot;$ &quot;#,##0.000_);&quot;($ &quot;#,##0.000\)"/>
    <numFmt numFmtId="191" formatCode="&quot;  &quot;_•&quot;–    &quot;@"/>
    <numFmt numFmtId="192" formatCode="mmmm\ d&quot;, &quot;yyyy_)"/>
    <numFmt numFmtId="193" formatCode="d\-mmm\-yy_)"/>
    <numFmt numFmtId="194" formatCode="m/d/yy_)"/>
    <numFmt numFmtId="195" formatCode="m/yy_)"/>
    <numFmt numFmtId="196" formatCode="mmm\-yy_)"/>
    <numFmt numFmtId="197" formatCode="_-[$€-2]\ * #,##0.00_-;\-[$€-2]\ * #,##0.00_-;_-[$€-2]\ * \-??_-"/>
    <numFmt numFmtId="198" formatCode="#\ ?/?_)"/>
    <numFmt numFmtId="199" formatCode=";;;"/>
    <numFmt numFmtId="200" formatCode="0.00_)"/>
    <numFmt numFmtId="201" formatCode="_(* #,##0_);_(* \(#,##0\);_(* &quot;-&quot;??_);_(@_)"/>
    <numFmt numFmtId="202" formatCode="0.0%_);\(0.0%\)"/>
    <numFmt numFmtId="203" formatCode="0.00%_);\(0.00%\)"/>
    <numFmt numFmtId="204" formatCode="0.000%_);\(0.000%\)"/>
    <numFmt numFmtId="205" formatCode="#,##0_);\(#,##0\);\-_);&quot;• &quot;@_)"/>
    <numFmt numFmtId="206" formatCode="#,##0_);\(#,##0\);\-_);&quot;– &quot;@"/>
    <numFmt numFmtId="207" formatCode="#,##0_);\(#,##0\);\-_);&quot;— &quot;@"/>
    <numFmt numFmtId="208" formatCode="#,##0\x_);\(#,##0&quot;x)&quot;"/>
    <numFmt numFmtId="209" formatCode="#,##0.0\x_);\(#,##0.0&quot;x)&quot;"/>
    <numFmt numFmtId="210" formatCode="#,##0.00\x_);\(#,##0.00&quot;x)&quot;"/>
    <numFmt numFmtId="211" formatCode="_(* #,##0_);_(* \(#,##0\);_(* \-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"/>
      <family val="1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Times"/>
      <family val="1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1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  <family val="2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1"/>
    </font>
    <font>
      <sz val="10"/>
      <name val="!!Helvetica"/>
    </font>
    <font>
      <u/>
      <sz val="11"/>
      <color indexed="12"/>
      <name val="ＭＳ Ｐゴシック"/>
      <family val="3"/>
      <charset val="128"/>
    </font>
    <font>
      <sz val="11"/>
      <name val="돋움"/>
      <family val="2"/>
    </font>
    <font>
      <sz val="11"/>
      <color indexed="8"/>
      <name val="ＭＳ Ｐゴシック"/>
      <family val="2"/>
      <charset val="128"/>
    </font>
    <font>
      <u/>
      <sz val="11"/>
      <color indexed="2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0">
    <xf numFmtId="0" fontId="0" fillId="0" borderId="0"/>
    <xf numFmtId="0" fontId="2" fillId="0" borderId="0"/>
    <xf numFmtId="0" fontId="2" fillId="0" borderId="0"/>
    <xf numFmtId="164" fontId="8" fillId="2" borderId="0" applyBorder="0" applyAlignment="0" applyProtection="0"/>
    <xf numFmtId="165" fontId="8" fillId="2" borderId="0" applyBorder="0" applyAlignment="0" applyProtection="0"/>
    <xf numFmtId="166" fontId="8" fillId="2" borderId="0" applyBorder="0" applyAlignment="0" applyProtection="0"/>
    <xf numFmtId="165" fontId="8" fillId="2" borderId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7" fontId="8" fillId="2" borderId="0" applyBorder="0" applyAlignment="0" applyProtection="0"/>
    <xf numFmtId="168" fontId="8" fillId="2" borderId="0" applyBorder="0" applyAlignment="0" applyProtection="0"/>
    <xf numFmtId="169" fontId="8" fillId="2" borderId="0" applyBorder="0" applyAlignment="0" applyProtection="0"/>
    <xf numFmtId="170" fontId="8" fillId="2" borderId="0" applyBorder="0" applyAlignment="0" applyProtection="0"/>
    <xf numFmtId="171" fontId="8" fillId="2" borderId="0" applyBorder="0" applyAlignment="0" applyProtection="0"/>
    <xf numFmtId="172" fontId="8" fillId="2" borderId="0" applyBorder="0" applyAlignment="0" applyProtection="0"/>
    <xf numFmtId="173" fontId="8" fillId="2" borderId="0" applyBorder="0" applyAlignment="0" applyProtection="0"/>
    <xf numFmtId="174" fontId="8" fillId="2" borderId="0" applyBorder="0" applyAlignment="0" applyProtection="0"/>
    <xf numFmtId="175" fontId="8" fillId="2" borderId="0" applyBorder="0" applyAlignment="0" applyProtection="0"/>
    <xf numFmtId="176" fontId="8" fillId="2" borderId="0" applyBorder="0" applyAlignment="0" applyProtection="0"/>
    <xf numFmtId="177" fontId="8" fillId="2" borderId="0" applyBorder="0" applyAlignment="0" applyProtection="0"/>
    <xf numFmtId="178" fontId="8" fillId="2" borderId="0" applyBorder="0" applyAlignment="0" applyProtection="0"/>
    <xf numFmtId="179" fontId="8" fillId="2" borderId="0" applyBorder="0" applyAlignment="0" applyProtection="0"/>
    <xf numFmtId="180" fontId="8" fillId="2" borderId="0" applyBorder="0" applyAlignment="0" applyProtection="0"/>
    <xf numFmtId="181" fontId="8" fillId="2" borderId="0" applyBorder="0" applyAlignment="0"/>
    <xf numFmtId="182" fontId="12" fillId="2" borderId="8" applyAlignment="0" applyProtection="0"/>
    <xf numFmtId="183" fontId="8" fillId="2" borderId="0" applyBorder="0" applyAlignment="0" applyProtection="0"/>
    <xf numFmtId="0" fontId="13" fillId="21" borderId="0" applyNumberFormat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0" fontId="15" fillId="0" borderId="10" applyNumberFormat="0" applyFill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0" fontId="16" fillId="24" borderId="11" applyNumberFormat="0" applyAlignment="0" applyProtection="0"/>
    <xf numFmtId="184" fontId="17" fillId="0" borderId="0"/>
    <xf numFmtId="184" fontId="17" fillId="0" borderId="0"/>
    <xf numFmtId="184" fontId="17" fillId="0" borderId="0"/>
    <xf numFmtId="184" fontId="17" fillId="0" borderId="0"/>
    <xf numFmtId="184" fontId="17" fillId="0" borderId="0"/>
    <xf numFmtId="184" fontId="17" fillId="0" borderId="0"/>
    <xf numFmtId="184" fontId="17" fillId="0" borderId="0"/>
    <xf numFmtId="184" fontId="17" fillId="0" borderId="0"/>
    <xf numFmtId="185" fontId="8" fillId="2" borderId="0" applyBorder="0" applyAlignment="0" applyProtection="0"/>
    <xf numFmtId="186" fontId="8" fillId="2" borderId="0" applyBorder="0" applyAlignment="0" applyProtection="0"/>
    <xf numFmtId="187" fontId="8" fillId="2" borderId="0" applyBorder="0" applyAlignment="0" applyProtection="0"/>
    <xf numFmtId="0" fontId="18" fillId="2" borderId="0"/>
    <xf numFmtId="166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8" fillId="2" borderId="0" applyBorder="0" applyAlignment="0" applyProtection="0"/>
    <xf numFmtId="189" fontId="8" fillId="2" borderId="0" applyBorder="0" applyAlignment="0" applyProtection="0"/>
    <xf numFmtId="190" fontId="8" fillId="2" borderId="0" applyBorder="0" applyAlignment="0" applyProtection="0"/>
    <xf numFmtId="191" fontId="8" fillId="2" borderId="0" applyBorder="0" applyAlignment="0" applyProtection="0"/>
    <xf numFmtId="192" fontId="8" fillId="2" borderId="0" applyBorder="0" applyAlignment="0" applyProtection="0"/>
    <xf numFmtId="193" fontId="8" fillId="2" borderId="0" applyBorder="0" applyAlignment="0" applyProtection="0"/>
    <xf numFmtId="194" fontId="8" fillId="2" borderId="0" applyBorder="0" applyAlignment="0" applyProtection="0"/>
    <xf numFmtId="195" fontId="8" fillId="2" borderId="0" applyBorder="0" applyAlignment="0" applyProtection="0"/>
    <xf numFmtId="196" fontId="8" fillId="2" borderId="0" applyBorder="0" applyAlignment="0" applyProtection="0"/>
    <xf numFmtId="192" fontId="8" fillId="2" borderId="0" applyBorder="0" applyAlignment="0" applyProtection="0"/>
    <xf numFmtId="0" fontId="11" fillId="25" borderId="0" applyNumberFormat="0" applyBorder="0" applyAlignment="0" applyProtection="0"/>
    <xf numFmtId="197" fontId="8" fillId="2" borderId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" borderId="0" applyBorder="0" applyAlignment="0" applyProtection="0"/>
    <xf numFmtId="0" fontId="8" fillId="2" borderId="0" applyBorder="0" applyAlignment="0" applyProtection="0"/>
    <xf numFmtId="198" fontId="8" fillId="2" borderId="0" applyBorder="0" applyAlignment="0" applyProtection="0"/>
    <xf numFmtId="0" fontId="8" fillId="2" borderId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9" fontId="8" fillId="2" borderId="0" applyBorder="0" applyAlignment="0" applyProtection="0"/>
    <xf numFmtId="0" fontId="25" fillId="22" borderId="15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6" borderId="9" applyNumberFormat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200" fontId="28" fillId="0" borderId="0"/>
    <xf numFmtId="0" fontId="2" fillId="0" borderId="0"/>
    <xf numFmtId="0" fontId="2" fillId="0" borderId="0"/>
    <xf numFmtId="0" fontId="2" fillId="0" borderId="0"/>
    <xf numFmtId="167" fontId="8" fillId="2" borderId="0"/>
    <xf numFmtId="201" fontId="8" fillId="2" borderId="0"/>
    <xf numFmtId="201" fontId="8" fillId="2" borderId="0"/>
    <xf numFmtId="0" fontId="2" fillId="0" borderId="0"/>
    <xf numFmtId="0" fontId="1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9" fillId="29" borderId="16" applyNumberForma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0" fontId="25" fillId="23" borderId="15" applyNumberFormat="0" applyAlignment="0" applyProtection="0"/>
    <xf numFmtId="202" fontId="8" fillId="2" borderId="0" applyBorder="0" applyAlignment="0" applyProtection="0"/>
    <xf numFmtId="203" fontId="8" fillId="2" borderId="0" applyBorder="0" applyAlignment="0" applyProtection="0"/>
    <xf numFmtId="204" fontId="8" fillId="2" borderId="0" applyBorder="0" applyAlignment="0" applyProtection="0"/>
    <xf numFmtId="9" fontId="2" fillId="0" borderId="0" applyFill="0" applyBorder="0" applyAlignment="0" applyProtection="0"/>
    <xf numFmtId="9" fontId="9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205" fontId="8" fillId="2" borderId="0" applyBorder="0" applyAlignment="0" applyProtection="0"/>
    <xf numFmtId="206" fontId="8" fillId="2" borderId="0" applyBorder="0" applyAlignment="0" applyProtection="0"/>
    <xf numFmtId="207" fontId="8" fillId="2" borderId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08" fontId="8" fillId="2" borderId="0" applyBorder="0" applyAlignment="0" applyProtection="0"/>
    <xf numFmtId="209" fontId="8" fillId="2" borderId="0" applyBorder="0" applyAlignment="0" applyProtection="0"/>
    <xf numFmtId="210" fontId="8" fillId="2" borderId="0" applyBorder="0" applyAlignment="0" applyProtection="0"/>
    <xf numFmtId="208" fontId="8" fillId="2" borderId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4" fontId="33" fillId="0" borderId="0"/>
    <xf numFmtId="44" fontId="34" fillId="0" borderId="0" applyFont="0" applyFill="0" applyBorder="0" applyAlignment="0" applyProtection="0"/>
    <xf numFmtId="0" fontId="16" fillId="31" borderId="11" applyNumberFormat="0" applyAlignment="0" applyProtection="0"/>
    <xf numFmtId="3" fontId="8" fillId="2" borderId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2" fontId="35" fillId="2" borderId="0" applyBorder="0" applyAlignment="0" applyProtection="0"/>
    <xf numFmtId="0" fontId="36" fillId="0" borderId="0"/>
    <xf numFmtId="211" fontId="8" fillId="2" borderId="0" applyBorder="0" applyAlignment="0" applyProtection="0"/>
    <xf numFmtId="211" fontId="8" fillId="2" borderId="0" applyBorder="0" applyAlignment="0" applyProtection="0"/>
    <xf numFmtId="0" fontId="37" fillId="0" borderId="0"/>
    <xf numFmtId="182" fontId="38" fillId="2" borderId="0" applyBorder="0" applyAlignment="0" applyProtection="0"/>
    <xf numFmtId="182" fontId="38" fillId="2" borderId="0" applyBorder="0" applyAlignment="0" applyProtection="0"/>
  </cellStyleXfs>
  <cellXfs count="31">
    <xf numFmtId="0" fontId="0" fillId="0" borderId="0" xfId="0"/>
    <xf numFmtId="49" fontId="2" fillId="0" borderId="0" xfId="1" applyNumberFormat="1"/>
    <xf numFmtId="0" fontId="3" fillId="0" borderId="0" xfId="2" applyFont="1"/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0" fontId="4" fillId="0" borderId="0" xfId="1" applyFont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49" fontId="6" fillId="0" borderId="2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top" wrapText="1"/>
    </xf>
    <xf numFmtId="43" fontId="6" fillId="0" borderId="1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top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top"/>
    </xf>
    <xf numFmtId="49" fontId="6" fillId="0" borderId="6" xfId="1" applyNumberFormat="1" applyFont="1" applyBorder="1" applyAlignment="1">
      <alignment horizontal="center" vertical="center" wrapText="1"/>
    </xf>
    <xf numFmtId="49" fontId="6" fillId="0" borderId="0" xfId="1" applyNumberFormat="1" applyFont="1"/>
    <xf numFmtId="0" fontId="7" fillId="0" borderId="0" xfId="1" applyFont="1"/>
    <xf numFmtId="0" fontId="6" fillId="0" borderId="0" xfId="1" applyFont="1"/>
    <xf numFmtId="0" fontId="6" fillId="0" borderId="0" xfId="1" applyFont="1" applyFill="1" applyBorder="1" applyAlignment="1">
      <alignment horizontal="center" vertical="top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43" fontId="2" fillId="0" borderId="0" xfId="1" applyNumberFormat="1"/>
  </cellXfs>
  <cellStyles count="850">
    <cellStyle name="? BP" xfId="3"/>
    <cellStyle name="? JY" xfId="4"/>
    <cellStyle name="£ BP" xfId="5"/>
    <cellStyle name="¥ JY" xfId="6"/>
    <cellStyle name="20% - Accent1 10" xfId="7"/>
    <cellStyle name="20% - Accent1 11" xfId="8"/>
    <cellStyle name="20% - Accent1 12" xfId="9"/>
    <cellStyle name="20% - Accent1 2" xfId="10"/>
    <cellStyle name="20% - Accent1 2 2" xfId="11"/>
    <cellStyle name="20% - Accent1 2 3" xfId="12"/>
    <cellStyle name="20% - Accent1 2_situație reabilitare termica - sectorul 1" xfId="13"/>
    <cellStyle name="20% - Accent1 3" xfId="14"/>
    <cellStyle name="20% - Accent1 3 2" xfId="15"/>
    <cellStyle name="20% - Accent1 3 3" xfId="16"/>
    <cellStyle name="20% - Accent1 3_situație reabilitare termica - sectorul 1" xfId="17"/>
    <cellStyle name="20% - Accent1 4" xfId="18"/>
    <cellStyle name="20% - Accent1 4 2" xfId="19"/>
    <cellStyle name="20% - Accent1 4 3" xfId="20"/>
    <cellStyle name="20% - Accent1 4_situație reabilitare termica - sectorul 1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12" xfId="29"/>
    <cellStyle name="20% - Accent2 2" xfId="30"/>
    <cellStyle name="20% - Accent2 2 2" xfId="31"/>
    <cellStyle name="20% - Accent2 2 3" xfId="32"/>
    <cellStyle name="20% - Accent2 2_situație reabilitare termica - sectorul 1" xfId="33"/>
    <cellStyle name="20% - Accent2 3" xfId="34"/>
    <cellStyle name="20% - Accent2 3 2" xfId="35"/>
    <cellStyle name="20% - Accent2 3 3" xfId="36"/>
    <cellStyle name="20% - Accent2 3_situație reabilitare termica - sectorul 1" xfId="37"/>
    <cellStyle name="20% - Accent2 4" xfId="38"/>
    <cellStyle name="20% - Accent2 4 2" xfId="39"/>
    <cellStyle name="20% - Accent2 4 3" xfId="40"/>
    <cellStyle name="20% - Accent2 4_situație reabilitare termica - sectorul 1" xfId="41"/>
    <cellStyle name="20% - Accent2 5" xfId="42"/>
    <cellStyle name="20% - Accent2 6" xfId="43"/>
    <cellStyle name="20% - Accent2 7" xfId="44"/>
    <cellStyle name="20% - Accent2 8" xfId="45"/>
    <cellStyle name="20% - Accent2 9" xfId="46"/>
    <cellStyle name="20% - Accent3 10" xfId="47"/>
    <cellStyle name="20% - Accent3 11" xfId="48"/>
    <cellStyle name="20% - Accent3 12" xfId="49"/>
    <cellStyle name="20% - Accent3 2" xfId="50"/>
    <cellStyle name="20% - Accent3 2 2" xfId="51"/>
    <cellStyle name="20% - Accent3 2 3" xfId="52"/>
    <cellStyle name="20% - Accent3 2_situație reabilitare termica - sectorul 1" xfId="53"/>
    <cellStyle name="20% - Accent3 3" xfId="54"/>
    <cellStyle name="20% - Accent3 3 2" xfId="55"/>
    <cellStyle name="20% - Accent3 3 3" xfId="56"/>
    <cellStyle name="20% - Accent3 3_situație reabilitare termica - sectorul 1" xfId="57"/>
    <cellStyle name="20% - Accent3 4" xfId="58"/>
    <cellStyle name="20% - Accent3 4 2" xfId="59"/>
    <cellStyle name="20% - Accent3 4 3" xfId="60"/>
    <cellStyle name="20% - Accent3 4_situație reabilitare termica - sectorul 1" xfId="61"/>
    <cellStyle name="20% - Accent3 5" xfId="62"/>
    <cellStyle name="20% - Accent3 6" xfId="63"/>
    <cellStyle name="20% - Accent3 7" xfId="64"/>
    <cellStyle name="20% - Accent3 8" xfId="65"/>
    <cellStyle name="20% - Accent3 9" xfId="66"/>
    <cellStyle name="20% - Accent4 10" xfId="67"/>
    <cellStyle name="20% - Accent4 11" xfId="68"/>
    <cellStyle name="20% - Accent4 12" xfId="69"/>
    <cellStyle name="20% - Accent4 2" xfId="70"/>
    <cellStyle name="20% - Accent4 2 2" xfId="71"/>
    <cellStyle name="20% - Accent4 2 3" xfId="72"/>
    <cellStyle name="20% - Accent4 2_situație reabilitare termica - sectorul 1" xfId="73"/>
    <cellStyle name="20% - Accent4 3" xfId="74"/>
    <cellStyle name="20% - Accent4 3 2" xfId="75"/>
    <cellStyle name="20% - Accent4 3 3" xfId="76"/>
    <cellStyle name="20% - Accent4 3_situație reabilitare termica - sectorul 1" xfId="77"/>
    <cellStyle name="20% - Accent4 4" xfId="78"/>
    <cellStyle name="20% - Accent4 4 2" xfId="79"/>
    <cellStyle name="20% - Accent4 4 3" xfId="80"/>
    <cellStyle name="20% - Accent4 4_situație reabilitare termica - sectorul 1" xfId="81"/>
    <cellStyle name="20% - Accent4 5" xfId="82"/>
    <cellStyle name="20% - Accent4 6" xfId="83"/>
    <cellStyle name="20% - Accent4 7" xfId="84"/>
    <cellStyle name="20% - Accent4 8" xfId="85"/>
    <cellStyle name="20% - Accent4 9" xfId="86"/>
    <cellStyle name="20% - Accent5 10" xfId="87"/>
    <cellStyle name="20% - Accent5 11" xfId="88"/>
    <cellStyle name="20% - Accent5 12" xfId="89"/>
    <cellStyle name="20% - Accent5 2" xfId="90"/>
    <cellStyle name="20% - Accent5 2 2" xfId="91"/>
    <cellStyle name="20% - Accent5 2 3" xfId="92"/>
    <cellStyle name="20% - Accent5 2_situație reabilitare termica - sectorul 1" xfId="93"/>
    <cellStyle name="20% - Accent5 3" xfId="94"/>
    <cellStyle name="20% - Accent5 3 2" xfId="95"/>
    <cellStyle name="20% - Accent5 3 3" xfId="96"/>
    <cellStyle name="20% - Accent5 3_situație reabilitare termica - sectorul 1" xfId="97"/>
    <cellStyle name="20% - Accent5 4" xfId="98"/>
    <cellStyle name="20% - Accent5 4 2" xfId="99"/>
    <cellStyle name="20% - Accent5 4 3" xfId="100"/>
    <cellStyle name="20% - Accent5 4_situație reabilitare termica - sectorul 1" xfId="101"/>
    <cellStyle name="20% - Accent5 5" xfId="102"/>
    <cellStyle name="20% - Accent5 6" xfId="103"/>
    <cellStyle name="20% - Accent5 7" xfId="104"/>
    <cellStyle name="20% - Accent5 8" xfId="105"/>
    <cellStyle name="20% - Accent5 9" xfId="106"/>
    <cellStyle name="20% - Accent6 10" xfId="107"/>
    <cellStyle name="20% - Accent6 11" xfId="108"/>
    <cellStyle name="20% - Accent6 12" xfId="109"/>
    <cellStyle name="20% - Accent6 2" xfId="110"/>
    <cellStyle name="20% - Accent6 2 2" xfId="111"/>
    <cellStyle name="20% - Accent6 2 3" xfId="112"/>
    <cellStyle name="20% - Accent6 2_situație reabilitare termica - sectorul 1" xfId="113"/>
    <cellStyle name="20% - Accent6 3" xfId="114"/>
    <cellStyle name="20% - Accent6 3 2" xfId="115"/>
    <cellStyle name="20% - Accent6 3 3" xfId="116"/>
    <cellStyle name="20% - Accent6 3_situație reabilitare termica - sectorul 1" xfId="117"/>
    <cellStyle name="20% - Accent6 4" xfId="118"/>
    <cellStyle name="20% - Accent6 4 2" xfId="119"/>
    <cellStyle name="20% - Accent6 4 3" xfId="120"/>
    <cellStyle name="20% - Accent6 4_situație reabilitare termica - sectorul 1" xfId="121"/>
    <cellStyle name="20% - Accent6 5" xfId="122"/>
    <cellStyle name="20% - Accent6 6" xfId="123"/>
    <cellStyle name="20% - Accent6 7" xfId="124"/>
    <cellStyle name="20% - Accent6 8" xfId="125"/>
    <cellStyle name="20% - Accent6 9" xfId="126"/>
    <cellStyle name="40% - Accent1 10" xfId="127"/>
    <cellStyle name="40% - Accent1 11" xfId="128"/>
    <cellStyle name="40% - Accent1 12" xfId="129"/>
    <cellStyle name="40% - Accent1 2" xfId="130"/>
    <cellStyle name="40% - Accent1 2 2" xfId="131"/>
    <cellStyle name="40% - Accent1 2 3" xfId="132"/>
    <cellStyle name="40% - Accent1 2_situație reabilitare termica - sectorul 1" xfId="133"/>
    <cellStyle name="40% - Accent1 3" xfId="134"/>
    <cellStyle name="40% - Accent1 3 2" xfId="135"/>
    <cellStyle name="40% - Accent1 3 3" xfId="136"/>
    <cellStyle name="40% - Accent1 3_situație reabilitare termica - sectorul 1" xfId="137"/>
    <cellStyle name="40% - Accent1 4" xfId="138"/>
    <cellStyle name="40% - Accent1 4 2" xfId="139"/>
    <cellStyle name="40% - Accent1 4 3" xfId="140"/>
    <cellStyle name="40% - Accent1 4_situație reabilitare termica - sectorul 1" xfId="141"/>
    <cellStyle name="40% - Accent1 5" xfId="142"/>
    <cellStyle name="40% - Accent1 6" xfId="143"/>
    <cellStyle name="40% - Accent1 7" xfId="144"/>
    <cellStyle name="40% - Accent1 8" xfId="145"/>
    <cellStyle name="40% - Accent1 9" xfId="146"/>
    <cellStyle name="40% - Accent2 10" xfId="147"/>
    <cellStyle name="40% - Accent2 11" xfId="148"/>
    <cellStyle name="40% - Accent2 12" xfId="149"/>
    <cellStyle name="40% - Accent2 2" xfId="150"/>
    <cellStyle name="40% - Accent2 2 2" xfId="151"/>
    <cellStyle name="40% - Accent2 2 3" xfId="152"/>
    <cellStyle name="40% - Accent2 2_situație reabilitare termica - sectorul 1" xfId="153"/>
    <cellStyle name="40% - Accent2 3" xfId="154"/>
    <cellStyle name="40% - Accent2 3 2" xfId="155"/>
    <cellStyle name="40% - Accent2 3 3" xfId="156"/>
    <cellStyle name="40% - Accent2 3_situație reabilitare termica - sectorul 1" xfId="157"/>
    <cellStyle name="40% - Accent2 4" xfId="158"/>
    <cellStyle name="40% - Accent2 4 2" xfId="159"/>
    <cellStyle name="40% - Accent2 4 3" xfId="160"/>
    <cellStyle name="40% - Accent2 4_situație reabilitare termica - sectorul 1" xfId="161"/>
    <cellStyle name="40% - Accent2 5" xfId="162"/>
    <cellStyle name="40% - Accent2 6" xfId="163"/>
    <cellStyle name="40% - Accent2 7" xfId="164"/>
    <cellStyle name="40% - Accent2 8" xfId="165"/>
    <cellStyle name="40% - Accent2 9" xfId="166"/>
    <cellStyle name="40% - Accent3 10" xfId="167"/>
    <cellStyle name="40% - Accent3 11" xfId="168"/>
    <cellStyle name="40% - Accent3 12" xfId="169"/>
    <cellStyle name="40% - Accent3 2" xfId="170"/>
    <cellStyle name="40% - Accent3 2 2" xfId="171"/>
    <cellStyle name="40% - Accent3 2 3" xfId="172"/>
    <cellStyle name="40% - Accent3 2_situație reabilitare termica - sectorul 1" xfId="173"/>
    <cellStyle name="40% - Accent3 3" xfId="174"/>
    <cellStyle name="40% - Accent3 3 2" xfId="175"/>
    <cellStyle name="40% - Accent3 3 3" xfId="176"/>
    <cellStyle name="40% - Accent3 3_situație reabilitare termica - sectorul 1" xfId="177"/>
    <cellStyle name="40% - Accent3 4" xfId="178"/>
    <cellStyle name="40% - Accent3 4 2" xfId="179"/>
    <cellStyle name="40% - Accent3 4 3" xfId="180"/>
    <cellStyle name="40% - Accent3 4_situație reabilitare termica - sectorul 1" xfId="181"/>
    <cellStyle name="40% - Accent3 5" xfId="182"/>
    <cellStyle name="40% - Accent3 6" xfId="183"/>
    <cellStyle name="40% - Accent3 7" xfId="184"/>
    <cellStyle name="40% - Accent3 8" xfId="185"/>
    <cellStyle name="40% - Accent3 9" xfId="186"/>
    <cellStyle name="40% - Accent4 10" xfId="187"/>
    <cellStyle name="40% - Accent4 11" xfId="188"/>
    <cellStyle name="40% - Accent4 12" xfId="189"/>
    <cellStyle name="40% - Accent4 2" xfId="190"/>
    <cellStyle name="40% - Accent4 2 2" xfId="191"/>
    <cellStyle name="40% - Accent4 2 3" xfId="192"/>
    <cellStyle name="40% - Accent4 2_situație reabilitare termica - sectorul 1" xfId="193"/>
    <cellStyle name="40% - Accent4 3" xfId="194"/>
    <cellStyle name="40% - Accent4 3 2" xfId="195"/>
    <cellStyle name="40% - Accent4 3 3" xfId="196"/>
    <cellStyle name="40% - Accent4 3_situație reabilitare termica - sectorul 1" xfId="197"/>
    <cellStyle name="40% - Accent4 4" xfId="198"/>
    <cellStyle name="40% - Accent4 4 2" xfId="199"/>
    <cellStyle name="40% - Accent4 4 3" xfId="200"/>
    <cellStyle name="40% - Accent4 4_situație reabilitare termica - sectorul 1" xfId="201"/>
    <cellStyle name="40% - Accent4 5" xfId="202"/>
    <cellStyle name="40% - Accent4 6" xfId="203"/>
    <cellStyle name="40% - Accent4 7" xfId="204"/>
    <cellStyle name="40% - Accent4 8" xfId="205"/>
    <cellStyle name="40% - Accent4 9" xfId="206"/>
    <cellStyle name="40% - Accent5 10" xfId="207"/>
    <cellStyle name="40% - Accent5 11" xfId="208"/>
    <cellStyle name="40% - Accent5 12" xfId="209"/>
    <cellStyle name="40% - Accent5 2" xfId="210"/>
    <cellStyle name="40% - Accent5 2 2" xfId="211"/>
    <cellStyle name="40% - Accent5 2 3" xfId="212"/>
    <cellStyle name="40% - Accent5 2_situație reabilitare termica - sectorul 1" xfId="213"/>
    <cellStyle name="40% - Accent5 3" xfId="214"/>
    <cellStyle name="40% - Accent5 3 2" xfId="215"/>
    <cellStyle name="40% - Accent5 3 3" xfId="216"/>
    <cellStyle name="40% - Accent5 3_situație reabilitare termica - sectorul 1" xfId="217"/>
    <cellStyle name="40% - Accent5 4" xfId="218"/>
    <cellStyle name="40% - Accent5 4 2" xfId="219"/>
    <cellStyle name="40% - Accent5 4 3" xfId="220"/>
    <cellStyle name="40% - Accent5 4_situație reabilitare termica - sectorul 1" xfId="221"/>
    <cellStyle name="40% - Accent5 5" xfId="222"/>
    <cellStyle name="40% - Accent5 6" xfId="223"/>
    <cellStyle name="40% - Accent5 7" xfId="224"/>
    <cellStyle name="40% - Accent5 8" xfId="225"/>
    <cellStyle name="40% - Accent5 9" xfId="226"/>
    <cellStyle name="40% - Accent6 10" xfId="227"/>
    <cellStyle name="40% - Accent6 11" xfId="228"/>
    <cellStyle name="40% - Accent6 12" xfId="229"/>
    <cellStyle name="40% - Accent6 2" xfId="230"/>
    <cellStyle name="40% - Accent6 2 2" xfId="231"/>
    <cellStyle name="40% - Accent6 2 3" xfId="232"/>
    <cellStyle name="40% - Accent6 2_situație reabilitare termica - sectorul 1" xfId="233"/>
    <cellStyle name="40% - Accent6 3" xfId="234"/>
    <cellStyle name="40% - Accent6 3 2" xfId="235"/>
    <cellStyle name="40% - Accent6 3 3" xfId="236"/>
    <cellStyle name="40% - Accent6 3_situație reabilitare termica - sectorul 1" xfId="237"/>
    <cellStyle name="40% - Accent6 4" xfId="238"/>
    <cellStyle name="40% - Accent6 4 2" xfId="239"/>
    <cellStyle name="40% - Accent6 4 3" xfId="240"/>
    <cellStyle name="40% - Accent6 4_situație reabilitare termica - sectorul 1" xfId="241"/>
    <cellStyle name="40% - Accent6 5" xfId="242"/>
    <cellStyle name="40% - Accent6 6" xfId="243"/>
    <cellStyle name="40% - Accent6 7" xfId="244"/>
    <cellStyle name="40% - Accent6 8" xfId="245"/>
    <cellStyle name="40% - Accent6 9" xfId="246"/>
    <cellStyle name="60% - Accent1 10" xfId="247"/>
    <cellStyle name="60% - Accent1 11" xfId="248"/>
    <cellStyle name="60% - Accent1 12" xfId="249"/>
    <cellStyle name="60% - Accent1 2" xfId="250"/>
    <cellStyle name="60% - Accent1 2 2" xfId="251"/>
    <cellStyle name="60% - Accent1 2 3" xfId="252"/>
    <cellStyle name="60% - Accent1 3" xfId="253"/>
    <cellStyle name="60% - Accent1 3 2" xfId="254"/>
    <cellStyle name="60% - Accent1 3 3" xfId="255"/>
    <cellStyle name="60% - Accent1 4" xfId="256"/>
    <cellStyle name="60% - Accent1 4 2" xfId="257"/>
    <cellStyle name="60% - Accent1 4 3" xfId="258"/>
    <cellStyle name="60% - Accent1 5" xfId="259"/>
    <cellStyle name="60% - Accent1 6" xfId="260"/>
    <cellStyle name="60% - Accent1 7" xfId="261"/>
    <cellStyle name="60% - Accent1 8" xfId="262"/>
    <cellStyle name="60% - Accent1 9" xfId="263"/>
    <cellStyle name="60% - Accent2 10" xfId="264"/>
    <cellStyle name="60% - Accent2 11" xfId="265"/>
    <cellStyle name="60% - Accent2 12" xfId="266"/>
    <cellStyle name="60% - Accent2 2" xfId="267"/>
    <cellStyle name="60% - Accent2 2 2" xfId="268"/>
    <cellStyle name="60% - Accent2 2 3" xfId="269"/>
    <cellStyle name="60% - Accent2 3" xfId="270"/>
    <cellStyle name="60% - Accent2 3 2" xfId="271"/>
    <cellStyle name="60% - Accent2 3 3" xfId="272"/>
    <cellStyle name="60% - Accent2 4" xfId="273"/>
    <cellStyle name="60% - Accent2 4 2" xfId="274"/>
    <cellStyle name="60% - Accent2 4 3" xfId="275"/>
    <cellStyle name="60% - Accent2 5" xfId="276"/>
    <cellStyle name="60% - Accent2 6" xfId="277"/>
    <cellStyle name="60% - Accent2 7" xfId="278"/>
    <cellStyle name="60% - Accent2 8" xfId="279"/>
    <cellStyle name="60% - Accent2 9" xfId="280"/>
    <cellStyle name="60% - Accent3 10" xfId="281"/>
    <cellStyle name="60% - Accent3 11" xfId="282"/>
    <cellStyle name="60% - Accent3 12" xfId="283"/>
    <cellStyle name="60% - Accent3 2" xfId="284"/>
    <cellStyle name="60% - Accent3 2 2" xfId="285"/>
    <cellStyle name="60% - Accent3 2 3" xfId="286"/>
    <cellStyle name="60% - Accent3 3" xfId="287"/>
    <cellStyle name="60% - Accent3 3 2" xfId="288"/>
    <cellStyle name="60% - Accent3 3 3" xfId="289"/>
    <cellStyle name="60% - Accent3 4" xfId="290"/>
    <cellStyle name="60% - Accent3 4 2" xfId="291"/>
    <cellStyle name="60% - Accent3 4 3" xfId="292"/>
    <cellStyle name="60% - Accent3 5" xfId="293"/>
    <cellStyle name="60% - Accent3 6" xfId="294"/>
    <cellStyle name="60% - Accent3 7" xfId="295"/>
    <cellStyle name="60% - Accent3 8" xfId="296"/>
    <cellStyle name="60% - Accent3 9" xfId="297"/>
    <cellStyle name="60% - Accent4 10" xfId="298"/>
    <cellStyle name="60% - Accent4 11" xfId="299"/>
    <cellStyle name="60% - Accent4 12" xfId="300"/>
    <cellStyle name="60% - Accent4 2" xfId="301"/>
    <cellStyle name="60% - Accent4 2 2" xfId="302"/>
    <cellStyle name="60% - Accent4 2 3" xfId="303"/>
    <cellStyle name="60% - Accent4 3" xfId="304"/>
    <cellStyle name="60% - Accent4 3 2" xfId="305"/>
    <cellStyle name="60% - Accent4 3 3" xfId="306"/>
    <cellStyle name="60% - Accent4 4" xfId="307"/>
    <cellStyle name="60% - Accent4 4 2" xfId="308"/>
    <cellStyle name="60% - Accent4 4 3" xfId="309"/>
    <cellStyle name="60% - Accent4 5" xfId="310"/>
    <cellStyle name="60% - Accent4 6" xfId="311"/>
    <cellStyle name="60% - Accent4 7" xfId="312"/>
    <cellStyle name="60% - Accent4 8" xfId="313"/>
    <cellStyle name="60% - Accent4 9" xfId="314"/>
    <cellStyle name="60% - Accent5 10" xfId="315"/>
    <cellStyle name="60% - Accent5 11" xfId="316"/>
    <cellStyle name="60% - Accent5 12" xfId="317"/>
    <cellStyle name="60% - Accent5 2" xfId="318"/>
    <cellStyle name="60% - Accent5 2 2" xfId="319"/>
    <cellStyle name="60% - Accent5 2 3" xfId="320"/>
    <cellStyle name="60% - Accent5 3" xfId="321"/>
    <cellStyle name="60% - Accent5 3 2" xfId="322"/>
    <cellStyle name="60% - Accent5 3 3" xfId="323"/>
    <cellStyle name="60% - Accent5 4" xfId="324"/>
    <cellStyle name="60% - Accent5 4 2" xfId="325"/>
    <cellStyle name="60% - Accent5 4 3" xfId="326"/>
    <cellStyle name="60% - Accent5 5" xfId="327"/>
    <cellStyle name="60% - Accent5 6" xfId="328"/>
    <cellStyle name="60% - Accent5 7" xfId="329"/>
    <cellStyle name="60% - Accent5 8" xfId="330"/>
    <cellStyle name="60% - Accent5 9" xfId="331"/>
    <cellStyle name="60% - Accent6 10" xfId="332"/>
    <cellStyle name="60% - Accent6 11" xfId="333"/>
    <cellStyle name="60% - Accent6 12" xfId="334"/>
    <cellStyle name="60% - Accent6 2" xfId="335"/>
    <cellStyle name="60% - Accent6 2 2" xfId="336"/>
    <cellStyle name="60% - Accent6 2 3" xfId="337"/>
    <cellStyle name="60% - Accent6 3" xfId="338"/>
    <cellStyle name="60% - Accent6 3 2" xfId="339"/>
    <cellStyle name="60% - Accent6 3 3" xfId="340"/>
    <cellStyle name="60% - Accent6 4" xfId="341"/>
    <cellStyle name="60% - Accent6 4 2" xfId="342"/>
    <cellStyle name="60% - Accent6 4 3" xfId="343"/>
    <cellStyle name="60% - Accent6 5" xfId="344"/>
    <cellStyle name="60% - Accent6 6" xfId="345"/>
    <cellStyle name="60% - Accent6 7" xfId="346"/>
    <cellStyle name="60% - Accent6 8" xfId="347"/>
    <cellStyle name="60% - Accent6 9" xfId="348"/>
    <cellStyle name="Accent1 10" xfId="349"/>
    <cellStyle name="Accent1 11" xfId="350"/>
    <cellStyle name="Accent1 12" xfId="351"/>
    <cellStyle name="Accent1 2" xfId="352"/>
    <cellStyle name="Accent1 2 2" xfId="353"/>
    <cellStyle name="Accent1 2 3" xfId="354"/>
    <cellStyle name="Accent1 3" xfId="355"/>
    <cellStyle name="Accent1 3 2" xfId="356"/>
    <cellStyle name="Accent1 3 3" xfId="357"/>
    <cellStyle name="Accent1 4" xfId="358"/>
    <cellStyle name="Accent1 4 2" xfId="359"/>
    <cellStyle name="Accent1 4 3" xfId="360"/>
    <cellStyle name="Accent1 5" xfId="361"/>
    <cellStyle name="Accent1 6" xfId="362"/>
    <cellStyle name="Accent1 7" xfId="363"/>
    <cellStyle name="Accent1 8" xfId="364"/>
    <cellStyle name="Accent1 9" xfId="365"/>
    <cellStyle name="Accent2 10" xfId="366"/>
    <cellStyle name="Accent2 11" xfId="367"/>
    <cellStyle name="Accent2 12" xfId="368"/>
    <cellStyle name="Accent2 2" xfId="369"/>
    <cellStyle name="Accent2 2 2" xfId="370"/>
    <cellStyle name="Accent2 2 3" xfId="371"/>
    <cellStyle name="Accent2 3" xfId="372"/>
    <cellStyle name="Accent2 3 2" xfId="373"/>
    <cellStyle name="Accent2 3 3" xfId="374"/>
    <cellStyle name="Accent2 4" xfId="375"/>
    <cellStyle name="Accent2 4 2" xfId="376"/>
    <cellStyle name="Accent2 4 3" xfId="377"/>
    <cellStyle name="Accent2 5" xfId="378"/>
    <cellStyle name="Accent2 6" xfId="379"/>
    <cellStyle name="Accent2 7" xfId="380"/>
    <cellStyle name="Accent2 8" xfId="381"/>
    <cellStyle name="Accent2 9" xfId="382"/>
    <cellStyle name="Accent3 10" xfId="383"/>
    <cellStyle name="Accent3 11" xfId="384"/>
    <cellStyle name="Accent3 12" xfId="385"/>
    <cellStyle name="Accent3 2" xfId="386"/>
    <cellStyle name="Accent3 2 2" xfId="387"/>
    <cellStyle name="Accent3 2 3" xfId="388"/>
    <cellStyle name="Accent3 3" xfId="389"/>
    <cellStyle name="Accent3 3 2" xfId="390"/>
    <cellStyle name="Accent3 3 3" xfId="391"/>
    <cellStyle name="Accent3 4" xfId="392"/>
    <cellStyle name="Accent3 4 2" xfId="393"/>
    <cellStyle name="Accent3 4 3" xfId="394"/>
    <cellStyle name="Accent3 5" xfId="395"/>
    <cellStyle name="Accent3 6" xfId="396"/>
    <cellStyle name="Accent3 7" xfId="397"/>
    <cellStyle name="Accent3 8" xfId="398"/>
    <cellStyle name="Accent3 9" xfId="399"/>
    <cellStyle name="Accent4 10" xfId="400"/>
    <cellStyle name="Accent4 11" xfId="401"/>
    <cellStyle name="Accent4 12" xfId="402"/>
    <cellStyle name="Accent4 2" xfId="403"/>
    <cellStyle name="Accent4 2 2" xfId="404"/>
    <cellStyle name="Accent4 2 3" xfId="405"/>
    <cellStyle name="Accent4 3" xfId="406"/>
    <cellStyle name="Accent4 3 2" xfId="407"/>
    <cellStyle name="Accent4 3 3" xfId="408"/>
    <cellStyle name="Accent4 4" xfId="409"/>
    <cellStyle name="Accent4 4 2" xfId="410"/>
    <cellStyle name="Accent4 4 3" xfId="411"/>
    <cellStyle name="Accent4 5" xfId="412"/>
    <cellStyle name="Accent4 6" xfId="413"/>
    <cellStyle name="Accent4 7" xfId="414"/>
    <cellStyle name="Accent4 8" xfId="415"/>
    <cellStyle name="Accent4 9" xfId="416"/>
    <cellStyle name="Accent5 10" xfId="417"/>
    <cellStyle name="Accent5 11" xfId="418"/>
    <cellStyle name="Accent5 12" xfId="419"/>
    <cellStyle name="Accent5 2" xfId="420"/>
    <cellStyle name="Accent5 2 2" xfId="421"/>
    <cellStyle name="Accent5 2 3" xfId="422"/>
    <cellStyle name="Accent5 3" xfId="423"/>
    <cellStyle name="Accent5 3 2" xfId="424"/>
    <cellStyle name="Accent5 3 3" xfId="425"/>
    <cellStyle name="Accent5 4" xfId="426"/>
    <cellStyle name="Accent5 4 2" xfId="427"/>
    <cellStyle name="Accent5 4 3" xfId="428"/>
    <cellStyle name="Accent5 5" xfId="429"/>
    <cellStyle name="Accent5 6" xfId="430"/>
    <cellStyle name="Accent5 7" xfId="431"/>
    <cellStyle name="Accent5 8" xfId="432"/>
    <cellStyle name="Accent5 9" xfId="433"/>
    <cellStyle name="Accent6 10" xfId="434"/>
    <cellStyle name="Accent6 11" xfId="435"/>
    <cellStyle name="Accent6 12" xfId="436"/>
    <cellStyle name="Accent6 2" xfId="437"/>
    <cellStyle name="Accent6 2 2" xfId="438"/>
    <cellStyle name="Accent6 2 3" xfId="439"/>
    <cellStyle name="Accent6 3" xfId="440"/>
    <cellStyle name="Accent6 3 2" xfId="441"/>
    <cellStyle name="Accent6 3 3" xfId="442"/>
    <cellStyle name="Accent6 4" xfId="443"/>
    <cellStyle name="Accent6 4 2" xfId="444"/>
    <cellStyle name="Accent6 4 3" xfId="445"/>
    <cellStyle name="Accent6 5" xfId="446"/>
    <cellStyle name="Accent6 6" xfId="447"/>
    <cellStyle name="Accent6 7" xfId="448"/>
    <cellStyle name="Accent6 8" xfId="449"/>
    <cellStyle name="Accent6 9" xfId="450"/>
    <cellStyle name="Bad 10" xfId="451"/>
    <cellStyle name="Bad 11" xfId="452"/>
    <cellStyle name="Bad 12" xfId="453"/>
    <cellStyle name="Bad 2" xfId="454"/>
    <cellStyle name="Bad 2 2" xfId="455"/>
    <cellStyle name="Bad 2 3" xfId="456"/>
    <cellStyle name="Bad 3" xfId="457"/>
    <cellStyle name="Bad 3 2" xfId="458"/>
    <cellStyle name="Bad 3 3" xfId="459"/>
    <cellStyle name="Bad 4" xfId="460"/>
    <cellStyle name="Bad 4 2" xfId="461"/>
    <cellStyle name="Bad 4 3" xfId="462"/>
    <cellStyle name="Bad 5" xfId="463"/>
    <cellStyle name="Bad 6" xfId="464"/>
    <cellStyle name="Bad 7" xfId="465"/>
    <cellStyle name="Bad 8" xfId="466"/>
    <cellStyle name="Bad 9" xfId="467"/>
    <cellStyle name="Blank [$]" xfId="468"/>
    <cellStyle name="Blank [%]" xfId="469"/>
    <cellStyle name="Blank [,]" xfId="470"/>
    <cellStyle name="Blank [1$]" xfId="471"/>
    <cellStyle name="Blank [1%]" xfId="472"/>
    <cellStyle name="Blank [1,]" xfId="473"/>
    <cellStyle name="Blank [2$]" xfId="474"/>
    <cellStyle name="Blank [2%]" xfId="475"/>
    <cellStyle name="Blank [2,]" xfId="476"/>
    <cellStyle name="Blank [3$]" xfId="477"/>
    <cellStyle name="Blank [3%]" xfId="478"/>
    <cellStyle name="Blank [3,]" xfId="479"/>
    <cellStyle name="Blank [D-M-Y]" xfId="480"/>
    <cellStyle name="Blank [K,]" xfId="481"/>
    <cellStyle name="Blank[,]" xfId="482"/>
    <cellStyle name="Bold/Border" xfId="483"/>
    <cellStyle name="Bullet" xfId="484"/>
    <cellStyle name="Bun" xfId="485"/>
    <cellStyle name="Calcul" xfId="486"/>
    <cellStyle name="Calculation 10" xfId="487"/>
    <cellStyle name="Calculation 11" xfId="488"/>
    <cellStyle name="Calculation 12" xfId="489"/>
    <cellStyle name="Calculation 2" xfId="490"/>
    <cellStyle name="Calculation 2 2" xfId="491"/>
    <cellStyle name="Calculation 2 3" xfId="492"/>
    <cellStyle name="Calculation 3" xfId="493"/>
    <cellStyle name="Calculation 3 2" xfId="494"/>
    <cellStyle name="Calculation 3 3" xfId="495"/>
    <cellStyle name="Calculation 4" xfId="496"/>
    <cellStyle name="Calculation 4 2" xfId="497"/>
    <cellStyle name="Calculation 4 3" xfId="498"/>
    <cellStyle name="Calculation 5" xfId="499"/>
    <cellStyle name="Calculation 6" xfId="500"/>
    <cellStyle name="Calculation 7" xfId="501"/>
    <cellStyle name="Calculation 8" xfId="502"/>
    <cellStyle name="Calculation 9" xfId="503"/>
    <cellStyle name="Celulă legată" xfId="504"/>
    <cellStyle name="Check Cell 10" xfId="505"/>
    <cellStyle name="Check Cell 11" xfId="506"/>
    <cellStyle name="Check Cell 12" xfId="507"/>
    <cellStyle name="Check Cell 2" xfId="508"/>
    <cellStyle name="Check Cell 2 2" xfId="509"/>
    <cellStyle name="Check Cell 2 3" xfId="510"/>
    <cellStyle name="Check Cell 3" xfId="511"/>
    <cellStyle name="Check Cell 3 2" xfId="512"/>
    <cellStyle name="Check Cell 3 3" xfId="513"/>
    <cellStyle name="Check Cell 4" xfId="514"/>
    <cellStyle name="Check Cell 4 2" xfId="515"/>
    <cellStyle name="Check Cell 4 3" xfId="516"/>
    <cellStyle name="Check Cell 5" xfId="517"/>
    <cellStyle name="Check Cell 6" xfId="518"/>
    <cellStyle name="Check Cell 7" xfId="519"/>
    <cellStyle name="Check Cell 8" xfId="520"/>
    <cellStyle name="Check Cell 9" xfId="521"/>
    <cellStyle name="Comma  - Style1" xfId="522"/>
    <cellStyle name="Comma  - Style2" xfId="523"/>
    <cellStyle name="Comma  - Style3" xfId="524"/>
    <cellStyle name="Comma  - Style4" xfId="525"/>
    <cellStyle name="Comma  - Style5" xfId="526"/>
    <cellStyle name="Comma  - Style6" xfId="527"/>
    <cellStyle name="Comma  - Style7" xfId="528"/>
    <cellStyle name="Comma  - Style8" xfId="529"/>
    <cellStyle name="Comma [1]" xfId="530"/>
    <cellStyle name="Comma [2]" xfId="531"/>
    <cellStyle name="Comma [3]" xfId="532"/>
    <cellStyle name="Comma 2" xfId="533"/>
    <cellStyle name="Comma 3" xfId="534"/>
    <cellStyle name="Comma 4" xfId="535"/>
    <cellStyle name="Comma 5" xfId="536"/>
    <cellStyle name="Comma 6" xfId="537"/>
    <cellStyle name="Currency [1]" xfId="538"/>
    <cellStyle name="Currency [2]" xfId="539"/>
    <cellStyle name="Currency [3]" xfId="540"/>
    <cellStyle name="Dash" xfId="541"/>
    <cellStyle name="Date" xfId="542"/>
    <cellStyle name="Date [D-M-Y]" xfId="543"/>
    <cellStyle name="Date [M/D/Y]" xfId="544"/>
    <cellStyle name="Date [M/Y]" xfId="545"/>
    <cellStyle name="Date [M-Y]" xfId="546"/>
    <cellStyle name="Date_Evolutie 2003-2007 pt raport 2006" xfId="547"/>
    <cellStyle name="Eronat" xfId="548"/>
    <cellStyle name="Euro" xfId="549"/>
    <cellStyle name="Excel Built-in Normal" xfId="550"/>
    <cellStyle name="Explanatory Text 10" xfId="551"/>
    <cellStyle name="Explanatory Text 11" xfId="552"/>
    <cellStyle name="Explanatory Text 12" xfId="553"/>
    <cellStyle name="Explanatory Text 2" xfId="554"/>
    <cellStyle name="Explanatory Text 2 2" xfId="555"/>
    <cellStyle name="Explanatory Text 2 3" xfId="556"/>
    <cellStyle name="Explanatory Text 3" xfId="557"/>
    <cellStyle name="Explanatory Text 3 2" xfId="558"/>
    <cellStyle name="Explanatory Text 3 3" xfId="559"/>
    <cellStyle name="Explanatory Text 4" xfId="560"/>
    <cellStyle name="Explanatory Text 4 2" xfId="561"/>
    <cellStyle name="Explanatory Text 4 3" xfId="562"/>
    <cellStyle name="Explanatory Text 5" xfId="563"/>
    <cellStyle name="Explanatory Text 6" xfId="564"/>
    <cellStyle name="Explanatory Text 7" xfId="565"/>
    <cellStyle name="Explanatory Text 8" xfId="566"/>
    <cellStyle name="Explanatory Text 9" xfId="567"/>
    <cellStyle name="Fraction" xfId="568"/>
    <cellStyle name="Fraction [8]" xfId="569"/>
    <cellStyle name="Fraction [Bl]" xfId="570"/>
    <cellStyle name="Fraction_Evolutie 2003-2007 pt raport 2006" xfId="571"/>
    <cellStyle name="Good 10" xfId="572"/>
    <cellStyle name="Good 11" xfId="573"/>
    <cellStyle name="Good 12" xfId="574"/>
    <cellStyle name="Good 2" xfId="575"/>
    <cellStyle name="Good 2 2" xfId="576"/>
    <cellStyle name="Good 2 3" xfId="577"/>
    <cellStyle name="Good 3" xfId="578"/>
    <cellStyle name="Good 3 2" xfId="579"/>
    <cellStyle name="Good 3 3" xfId="580"/>
    <cellStyle name="Good 4" xfId="581"/>
    <cellStyle name="Good 4 2" xfId="582"/>
    <cellStyle name="Good 4 3" xfId="583"/>
    <cellStyle name="Good 5" xfId="584"/>
    <cellStyle name="Good 6" xfId="585"/>
    <cellStyle name="Good 7" xfId="586"/>
    <cellStyle name="Good 8" xfId="587"/>
    <cellStyle name="Good 9" xfId="588"/>
    <cellStyle name="Heading 1 10" xfId="589"/>
    <cellStyle name="Heading 1 11" xfId="590"/>
    <cellStyle name="Heading 1 12" xfId="591"/>
    <cellStyle name="Heading 1 2" xfId="592"/>
    <cellStyle name="Heading 1 2 2" xfId="593"/>
    <cellStyle name="Heading 1 2 3" xfId="594"/>
    <cellStyle name="Heading 1 3" xfId="595"/>
    <cellStyle name="Heading 1 3 2" xfId="596"/>
    <cellStyle name="Heading 1 3 3" xfId="597"/>
    <cellStyle name="Heading 1 4" xfId="598"/>
    <cellStyle name="Heading 1 4 2" xfId="599"/>
    <cellStyle name="Heading 1 4 3" xfId="600"/>
    <cellStyle name="Heading 1 5" xfId="601"/>
    <cellStyle name="Heading 1 6" xfId="602"/>
    <cellStyle name="Heading 1 7" xfId="603"/>
    <cellStyle name="Heading 1 8" xfId="604"/>
    <cellStyle name="Heading 1 9" xfId="605"/>
    <cellStyle name="Heading 2 10" xfId="606"/>
    <cellStyle name="Heading 2 11" xfId="607"/>
    <cellStyle name="Heading 2 12" xfId="608"/>
    <cellStyle name="Heading 2 2" xfId="609"/>
    <cellStyle name="Heading 2 2 2" xfId="610"/>
    <cellStyle name="Heading 2 2 3" xfId="611"/>
    <cellStyle name="Heading 2 3" xfId="612"/>
    <cellStyle name="Heading 2 3 2" xfId="613"/>
    <cellStyle name="Heading 2 3 3" xfId="614"/>
    <cellStyle name="Heading 2 4" xfId="615"/>
    <cellStyle name="Heading 2 4 2" xfId="616"/>
    <cellStyle name="Heading 2 4 3" xfId="617"/>
    <cellStyle name="Heading 2 5" xfId="618"/>
    <cellStyle name="Heading 2 6" xfId="619"/>
    <cellStyle name="Heading 2 7" xfId="620"/>
    <cellStyle name="Heading 2 8" xfId="621"/>
    <cellStyle name="Heading 2 9" xfId="622"/>
    <cellStyle name="Heading 3 10" xfId="623"/>
    <cellStyle name="Heading 3 11" xfId="624"/>
    <cellStyle name="Heading 3 12" xfId="625"/>
    <cellStyle name="Heading 3 2" xfId="626"/>
    <cellStyle name="Heading 3 2 2" xfId="627"/>
    <cellStyle name="Heading 3 2 3" xfId="628"/>
    <cellStyle name="Heading 3 3" xfId="629"/>
    <cellStyle name="Heading 3 3 2" xfId="630"/>
    <cellStyle name="Heading 3 3 3" xfId="631"/>
    <cellStyle name="Heading 3 4" xfId="632"/>
    <cellStyle name="Heading 3 4 2" xfId="633"/>
    <cellStyle name="Heading 3 4 3" xfId="634"/>
    <cellStyle name="Heading 3 5" xfId="635"/>
    <cellStyle name="Heading 3 6" xfId="636"/>
    <cellStyle name="Heading 3 7" xfId="637"/>
    <cellStyle name="Heading 3 8" xfId="638"/>
    <cellStyle name="Heading 3 9" xfId="639"/>
    <cellStyle name="Heading 4 10" xfId="640"/>
    <cellStyle name="Heading 4 11" xfId="641"/>
    <cellStyle name="Heading 4 12" xfId="642"/>
    <cellStyle name="Heading 4 2" xfId="643"/>
    <cellStyle name="Heading 4 2 2" xfId="644"/>
    <cellStyle name="Heading 4 2 3" xfId="645"/>
    <cellStyle name="Heading 4 3" xfId="646"/>
    <cellStyle name="Heading 4 3 2" xfId="647"/>
    <cellStyle name="Heading 4 3 3" xfId="648"/>
    <cellStyle name="Heading 4 4" xfId="649"/>
    <cellStyle name="Heading 4 4 2" xfId="650"/>
    <cellStyle name="Heading 4 4 3" xfId="651"/>
    <cellStyle name="Heading 4 5" xfId="652"/>
    <cellStyle name="Heading 4 6" xfId="653"/>
    <cellStyle name="Heading 4 7" xfId="654"/>
    <cellStyle name="Heading 4 8" xfId="655"/>
    <cellStyle name="Heading 4 9" xfId="656"/>
    <cellStyle name="Hidden" xfId="657"/>
    <cellStyle name="Ieșire" xfId="658"/>
    <cellStyle name="Input 10" xfId="659"/>
    <cellStyle name="Input 11" xfId="660"/>
    <cellStyle name="Input 12" xfId="661"/>
    <cellStyle name="Input 2" xfId="662"/>
    <cellStyle name="Input 2 2" xfId="663"/>
    <cellStyle name="Input 2 3" xfId="664"/>
    <cellStyle name="Input 3" xfId="665"/>
    <cellStyle name="Input 3 2" xfId="666"/>
    <cellStyle name="Input 3 3" xfId="667"/>
    <cellStyle name="Input 4" xfId="668"/>
    <cellStyle name="Input 4 2" xfId="669"/>
    <cellStyle name="Input 4 3" xfId="670"/>
    <cellStyle name="Input 5" xfId="671"/>
    <cellStyle name="Input 6" xfId="672"/>
    <cellStyle name="Input 7" xfId="673"/>
    <cellStyle name="Input 8" xfId="674"/>
    <cellStyle name="Input 9" xfId="675"/>
    <cellStyle name="Intrare" xfId="676"/>
    <cellStyle name="Linked Cell 10" xfId="677"/>
    <cellStyle name="Linked Cell 11" xfId="678"/>
    <cellStyle name="Linked Cell 12" xfId="679"/>
    <cellStyle name="Linked Cell 2" xfId="680"/>
    <cellStyle name="Linked Cell 2 2" xfId="681"/>
    <cellStyle name="Linked Cell 2 3" xfId="682"/>
    <cellStyle name="Linked Cell 3" xfId="683"/>
    <cellStyle name="Linked Cell 3 2" xfId="684"/>
    <cellStyle name="Linked Cell 3 3" xfId="685"/>
    <cellStyle name="Linked Cell 4" xfId="686"/>
    <cellStyle name="Linked Cell 4 2" xfId="687"/>
    <cellStyle name="Linked Cell 4 3" xfId="688"/>
    <cellStyle name="Linked Cell 5" xfId="689"/>
    <cellStyle name="Linked Cell 6" xfId="690"/>
    <cellStyle name="Linked Cell 7" xfId="691"/>
    <cellStyle name="Linked Cell 8" xfId="692"/>
    <cellStyle name="Linked Cell 9" xfId="693"/>
    <cellStyle name="Neutral 10" xfId="694"/>
    <cellStyle name="Neutral 11" xfId="695"/>
    <cellStyle name="Neutral 12" xfId="696"/>
    <cellStyle name="Neutral 2" xfId="697"/>
    <cellStyle name="Neutral 2 2" xfId="698"/>
    <cellStyle name="Neutral 2 3" xfId="699"/>
    <cellStyle name="Neutral 3" xfId="700"/>
    <cellStyle name="Neutral 3 2" xfId="701"/>
    <cellStyle name="Neutral 3 3" xfId="702"/>
    <cellStyle name="Neutral 4" xfId="703"/>
    <cellStyle name="Neutral 4 2" xfId="704"/>
    <cellStyle name="Neutral 4 3" xfId="705"/>
    <cellStyle name="Neutral 5" xfId="706"/>
    <cellStyle name="Neutral 6" xfId="707"/>
    <cellStyle name="Neutral 7" xfId="708"/>
    <cellStyle name="Neutral 8" xfId="709"/>
    <cellStyle name="Neutral 9" xfId="710"/>
    <cellStyle name="Neutru" xfId="711"/>
    <cellStyle name="Normal" xfId="0" builtinId="0"/>
    <cellStyle name="Normal - Style1" xfId="712"/>
    <cellStyle name="Normal 10" xfId="713"/>
    <cellStyle name="Normal 11" xfId="714"/>
    <cellStyle name="Normal 12" xfId="715"/>
    <cellStyle name="Normal 13" xfId="716"/>
    <cellStyle name="Normal 14" xfId="717"/>
    <cellStyle name="Normal 15" xfId="718"/>
    <cellStyle name="Normal 16" xfId="719"/>
    <cellStyle name="Normal 17" xfId="720"/>
    <cellStyle name="Normal 2" xfId="721"/>
    <cellStyle name="Normal 2 10" xfId="722"/>
    <cellStyle name="Normal 2 2" xfId="723"/>
    <cellStyle name="Normal 2 3" xfId="724"/>
    <cellStyle name="Normal 2_Estimations TUD - District 6 TRP 06.08.09" xfId="725"/>
    <cellStyle name="Normal 3" xfId="726"/>
    <cellStyle name="Normal 3 2" xfId="727"/>
    <cellStyle name="Normal 4" xfId="728"/>
    <cellStyle name="Normal 4 2" xfId="729"/>
    <cellStyle name="Normal 4 3" xfId="730"/>
    <cellStyle name="Normal 5" xfId="731"/>
    <cellStyle name="Normal 6" xfId="732"/>
    <cellStyle name="Normal 7" xfId="733"/>
    <cellStyle name="Normal 8" xfId="734"/>
    <cellStyle name="Normal 9" xfId="735"/>
    <cellStyle name="Normal_Anexa 1.3 - SG Calcul grd.indt 12.04.2010" xfId="2"/>
    <cellStyle name="Normal_Anexa 1.4 - SG Serviciul Datoriei Publice 12.04.2010" xfId="1"/>
    <cellStyle name="Normale 2" xfId="736"/>
    <cellStyle name="Notă" xfId="737"/>
    <cellStyle name="Note 10" xfId="738"/>
    <cellStyle name="Note 11" xfId="739"/>
    <cellStyle name="Note 12" xfId="740"/>
    <cellStyle name="Note 2" xfId="741"/>
    <cellStyle name="Note 3" xfId="742"/>
    <cellStyle name="Note 4" xfId="743"/>
    <cellStyle name="Note 5" xfId="744"/>
    <cellStyle name="Note 6" xfId="745"/>
    <cellStyle name="Note 7" xfId="746"/>
    <cellStyle name="Note 8" xfId="747"/>
    <cellStyle name="Note 9" xfId="748"/>
    <cellStyle name="Output 10" xfId="749"/>
    <cellStyle name="Output 11" xfId="750"/>
    <cellStyle name="Output 12" xfId="751"/>
    <cellStyle name="Output 2" xfId="752"/>
    <cellStyle name="Output 2 2" xfId="753"/>
    <cellStyle name="Output 2 3" xfId="754"/>
    <cellStyle name="Output 3" xfId="755"/>
    <cellStyle name="Output 3 2" xfId="756"/>
    <cellStyle name="Output 3 3" xfId="757"/>
    <cellStyle name="Output 4" xfId="758"/>
    <cellStyle name="Output 4 2" xfId="759"/>
    <cellStyle name="Output 4 3" xfId="760"/>
    <cellStyle name="Output 5" xfId="761"/>
    <cellStyle name="Output 6" xfId="762"/>
    <cellStyle name="Output 7" xfId="763"/>
    <cellStyle name="Output 8" xfId="764"/>
    <cellStyle name="Output 9" xfId="765"/>
    <cellStyle name="Percent [1]" xfId="766"/>
    <cellStyle name="Percent [2]" xfId="767"/>
    <cellStyle name="Percent [3]" xfId="768"/>
    <cellStyle name="Percent 2" xfId="769"/>
    <cellStyle name="Percent 3" xfId="770"/>
    <cellStyle name="Percent 4" xfId="771"/>
    <cellStyle name="Percent 5" xfId="772"/>
    <cellStyle name="Percent 6" xfId="773"/>
    <cellStyle name="Text [Bullet]" xfId="774"/>
    <cellStyle name="Text [Dash]" xfId="775"/>
    <cellStyle name="Text [Em-Dash]" xfId="776"/>
    <cellStyle name="Text avertisment" xfId="777"/>
    <cellStyle name="Text explicativ" xfId="778"/>
    <cellStyle name="Times" xfId="779"/>
    <cellStyle name="Times [1]" xfId="780"/>
    <cellStyle name="Times [2]" xfId="781"/>
    <cellStyle name="Times_Evolutie 2003-2007 pt raport 2006" xfId="782"/>
    <cellStyle name="Title 10" xfId="783"/>
    <cellStyle name="Title 11" xfId="784"/>
    <cellStyle name="Title 12" xfId="785"/>
    <cellStyle name="Title 2" xfId="786"/>
    <cellStyle name="Title 2 2" xfId="787"/>
    <cellStyle name="Title 2 3" xfId="788"/>
    <cellStyle name="Title 3" xfId="789"/>
    <cellStyle name="Title 3 2" xfId="790"/>
    <cellStyle name="Title 3 3" xfId="791"/>
    <cellStyle name="Title 4" xfId="792"/>
    <cellStyle name="Title 4 2" xfId="793"/>
    <cellStyle name="Title 4 3" xfId="794"/>
    <cellStyle name="Title 5" xfId="795"/>
    <cellStyle name="Title 6" xfId="796"/>
    <cellStyle name="Title 7" xfId="797"/>
    <cellStyle name="Title 8" xfId="798"/>
    <cellStyle name="Title 9" xfId="799"/>
    <cellStyle name="Titlu" xfId="800"/>
    <cellStyle name="Titlu 1" xfId="801"/>
    <cellStyle name="Titlu 2" xfId="802"/>
    <cellStyle name="Titlu 3" xfId="803"/>
    <cellStyle name="Titlu 4" xfId="804"/>
    <cellStyle name="Total 10" xfId="805"/>
    <cellStyle name="Total 11" xfId="806"/>
    <cellStyle name="Total 12" xfId="807"/>
    <cellStyle name="Total 2" xfId="808"/>
    <cellStyle name="Total 2 2" xfId="809"/>
    <cellStyle name="Total 2 3" xfId="810"/>
    <cellStyle name="Total 3" xfId="811"/>
    <cellStyle name="Total 3 2" xfId="812"/>
    <cellStyle name="Total 3 3" xfId="813"/>
    <cellStyle name="Total 4" xfId="814"/>
    <cellStyle name="Total 4 2" xfId="815"/>
    <cellStyle name="Total 4 3" xfId="816"/>
    <cellStyle name="Total 5" xfId="817"/>
    <cellStyle name="Total 6" xfId="818"/>
    <cellStyle name="Total 7" xfId="819"/>
    <cellStyle name="Total 8" xfId="820"/>
    <cellStyle name="Total 9" xfId="821"/>
    <cellStyle name="Valoare" xfId="822"/>
    <cellStyle name="Valuta 2" xfId="823"/>
    <cellStyle name="Verificare celulă" xfId="824"/>
    <cellStyle name="Virgulă_BUGET 2004 PE TRIMESTRE" xfId="825"/>
    <cellStyle name="Warning Text 10" xfId="826"/>
    <cellStyle name="Warning Text 11" xfId="827"/>
    <cellStyle name="Warning Text 12" xfId="828"/>
    <cellStyle name="Warning Text 2" xfId="829"/>
    <cellStyle name="Warning Text 2 2" xfId="830"/>
    <cellStyle name="Warning Text 2 3" xfId="831"/>
    <cellStyle name="Warning Text 3" xfId="832"/>
    <cellStyle name="Warning Text 3 2" xfId="833"/>
    <cellStyle name="Warning Text 3 3" xfId="834"/>
    <cellStyle name="Warning Text 4" xfId="835"/>
    <cellStyle name="Warning Text 4 2" xfId="836"/>
    <cellStyle name="Warning Text 4 3" xfId="837"/>
    <cellStyle name="Warning Text 5" xfId="838"/>
    <cellStyle name="Warning Text 6" xfId="839"/>
    <cellStyle name="Warning Text 7" xfId="840"/>
    <cellStyle name="Warning Text 8" xfId="841"/>
    <cellStyle name="Warning Text 9" xfId="842"/>
    <cellStyle name="ハイパーリンク" xfId="843"/>
    <cellStyle name="표준_Korean Portfolio II" xfId="844"/>
    <cellStyle name="桁?切り_SB" xfId="845"/>
    <cellStyle name="桁区切り_SB" xfId="846"/>
    <cellStyle name="標準_A" xfId="847"/>
    <cellStyle name="表旨巧・・ハイパーリンク" xfId="848"/>
    <cellStyle name="表示済みのハイパーリンク" xfId="8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U%2010.03.2019\radu%2025.04.206\primarii\AZUGA\Grad%20max%20indat%20AZUGA%2001.03.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dreea.anton\Local%20Settings\Temporary%20Internet%20Files\OLKB9\Petrocart_Bk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 indatorare"/>
      <sheetName val="credit samtid"/>
      <sheetName val="credit bcr"/>
      <sheetName val="garantie SUSA"/>
      <sheetName val="credit nou"/>
      <sheetName val="centralizare"/>
      <sheetName val="SD Azuga 10 ani"/>
      <sheetName val="1.3"/>
      <sheetName val="1.4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159.63455999999999</v>
          </cell>
          <cell r="C5">
            <v>159.63455999999999</v>
          </cell>
          <cell r="D5">
            <v>159.63455999999999</v>
          </cell>
          <cell r="E5">
            <v>159.63455999999999</v>
          </cell>
          <cell r="F5">
            <v>159.63455999999999</v>
          </cell>
          <cell r="G5">
            <v>159.63455999999999</v>
          </cell>
          <cell r="H5">
            <v>119.72592</v>
          </cell>
        </row>
        <row r="6">
          <cell r="B6">
            <v>44.508866291835616</v>
          </cell>
          <cell r="C6">
            <v>37.422075828821917</v>
          </cell>
          <cell r="D6">
            <v>30.373335247232873</v>
          </cell>
          <cell r="E6">
            <v>23.42923188723287</v>
          </cell>
          <cell r="F6">
            <v>16.485128527232867</v>
          </cell>
          <cell r="G6">
            <v>9.5695626259725906</v>
          </cell>
          <cell r="H6">
            <v>2.5969174214794428</v>
          </cell>
        </row>
        <row r="9">
          <cell r="B9">
            <v>62.517480000000006</v>
          </cell>
          <cell r="C9">
            <v>31.258740000000003</v>
          </cell>
        </row>
        <row r="10">
          <cell r="B10">
            <v>1.6142896105972222</v>
          </cell>
          <cell r="C10">
            <v>0.22585163231944447</v>
          </cell>
        </row>
      </sheetData>
      <sheetData sheetId="6">
        <row r="8">
          <cell r="L8">
            <v>0</v>
          </cell>
          <cell r="M8">
            <v>0</v>
          </cell>
          <cell r="N8">
            <v>0</v>
          </cell>
        </row>
        <row r="9">
          <cell r="L9">
            <v>0</v>
          </cell>
          <cell r="M9">
            <v>0</v>
          </cell>
          <cell r="N9">
            <v>0</v>
          </cell>
        </row>
      </sheetData>
      <sheetData sheetId="7">
        <row r="2">
          <cell r="B2" t="str">
            <v>UAT ORAS AZUGA</v>
          </cell>
        </row>
        <row r="3">
          <cell r="B3" t="str">
            <v>Judetul PRAHOVA</v>
          </cell>
        </row>
        <row r="20">
          <cell r="H20">
            <v>2019</v>
          </cell>
          <cell r="I20">
            <v>2020</v>
          </cell>
          <cell r="J20">
            <v>2021</v>
          </cell>
          <cell r="K20">
            <v>2022</v>
          </cell>
          <cell r="L20">
            <v>2023</v>
          </cell>
          <cell r="M20">
            <v>2024</v>
          </cell>
          <cell r="N20">
            <v>2025</v>
          </cell>
          <cell r="O20">
            <v>2026</v>
          </cell>
        </row>
        <row r="29">
          <cell r="B29" t="str">
            <v>Date financiare valabile la 31.05.2019</v>
          </cell>
        </row>
        <row r="37">
          <cell r="D37" t="str">
            <v>Barbu Ciprian-George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i"/>
      <sheetName val="Esalonare"/>
      <sheetName val="Credite TML"/>
      <sheetName val="CPP_Bk case"/>
      <sheetName val="CF Bank case"/>
      <sheetName val="Cr 4,4"/>
      <sheetName val="Cr 3"/>
      <sheetName val="CPP client refacut"/>
      <sheetName val="CF client"/>
      <sheetName val="Date I"/>
      <sheetName val="intern_export"/>
      <sheetName val="cont client"/>
      <sheetName val="Productie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B20">
            <v>4.2484998151754905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tabSelected="1" view="pageBreakPreview" zoomScaleSheetLayoutView="100" workbookViewId="0">
      <selection activeCell="R17" sqref="R17"/>
    </sheetView>
  </sheetViews>
  <sheetFormatPr defaultColWidth="9.140625" defaultRowHeight="12.75"/>
  <cols>
    <col min="1" max="1" width="5" style="1" customWidth="1"/>
    <col min="2" max="2" width="42.7109375" style="3" customWidth="1"/>
    <col min="3" max="5" width="9.28515625" style="3" bestFit="1" customWidth="1"/>
    <col min="6" max="6" width="11.140625" style="3" bestFit="1" customWidth="1"/>
    <col min="7" max="7" width="10.85546875" style="3" bestFit="1" customWidth="1"/>
    <col min="8" max="8" width="10.28515625" style="3" customWidth="1"/>
    <col min="9" max="9" width="10.85546875" style="3" bestFit="1" customWidth="1"/>
    <col min="10" max="11" width="10.85546875" style="3" hidden="1" customWidth="1"/>
    <col min="12" max="12" width="11.140625" style="3" hidden="1" customWidth="1"/>
    <col min="13" max="16384" width="9.140625" style="3"/>
  </cols>
  <sheetData>
    <row r="2" spans="1:12" ht="15.75">
      <c r="B2" s="2" t="str">
        <f>'[1]1.3'!B2</f>
        <v>UAT ORAS AZUGA</v>
      </c>
    </row>
    <row r="3" spans="1:12" ht="18">
      <c r="B3" s="2" t="str">
        <f>'[1]1.3'!B3</f>
        <v>Judetul PRAHOVA</v>
      </c>
      <c r="H3" s="4" t="s">
        <v>0</v>
      </c>
    </row>
    <row r="4" spans="1:12"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9.75" customHeight="1"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2.75" customHeight="1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1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1.25" customHeight="1"/>
    <row r="12" spans="1:12" ht="15" customHeight="1">
      <c r="A12" s="7" t="s">
        <v>2</v>
      </c>
      <c r="B12" s="8" t="s">
        <v>3</v>
      </c>
      <c r="C12" s="9" t="s">
        <v>4</v>
      </c>
      <c r="D12" s="10"/>
      <c r="E12" s="10"/>
      <c r="F12" s="10"/>
      <c r="G12" s="10"/>
      <c r="H12" s="10"/>
      <c r="I12" s="10"/>
      <c r="J12" s="10"/>
      <c r="K12" s="10"/>
      <c r="L12" s="11"/>
    </row>
    <row r="13" spans="1:12" ht="15">
      <c r="A13" s="7"/>
      <c r="B13" s="12"/>
      <c r="C13" s="13">
        <f>'[1]1.3'!H20</f>
        <v>2019</v>
      </c>
      <c r="D13" s="13">
        <f>'[1]1.3'!I20</f>
        <v>2020</v>
      </c>
      <c r="E13" s="13">
        <f>'[1]1.3'!J20</f>
        <v>2021</v>
      </c>
      <c r="F13" s="13">
        <f>'[1]1.3'!K20</f>
        <v>2022</v>
      </c>
      <c r="G13" s="13">
        <f>'[1]1.3'!L20</f>
        <v>2023</v>
      </c>
      <c r="H13" s="13">
        <f>'[1]1.3'!M20</f>
        <v>2024</v>
      </c>
      <c r="I13" s="13">
        <f>'[1]1.3'!N20</f>
        <v>2025</v>
      </c>
      <c r="J13" s="13">
        <f>'[1]1.3'!O20</f>
        <v>2026</v>
      </c>
      <c r="K13" s="13">
        <f>J13+1</f>
        <v>2027</v>
      </c>
      <c r="L13" s="13">
        <f>K13+1</f>
        <v>2028</v>
      </c>
    </row>
    <row r="14" spans="1:12" ht="45">
      <c r="A14" s="14">
        <v>1</v>
      </c>
      <c r="B14" s="15" t="s">
        <v>5</v>
      </c>
      <c r="C14" s="16">
        <f>SUM(C15:C17)</f>
        <v>268.27519590243287</v>
      </c>
      <c r="D14" s="16">
        <f t="shared" ref="D14:L14" si="0">SUM(D15:D17)</f>
        <v>228.54122746114137</v>
      </c>
      <c r="E14" s="16">
        <f t="shared" si="0"/>
        <v>190.00789524723285</v>
      </c>
      <c r="F14" s="16">
        <f t="shared" si="0"/>
        <v>183.06379188723287</v>
      </c>
      <c r="G14" s="16">
        <f t="shared" si="0"/>
        <v>176.11968852723285</v>
      </c>
      <c r="H14" s="16">
        <f t="shared" si="0"/>
        <v>169.20412262597259</v>
      </c>
      <c r="I14" s="16">
        <f t="shared" si="0"/>
        <v>122.32283742147945</v>
      </c>
      <c r="J14" s="16">
        <f t="shared" si="0"/>
        <v>0</v>
      </c>
      <c r="K14" s="16">
        <f t="shared" si="0"/>
        <v>0</v>
      </c>
      <c r="L14" s="16">
        <f t="shared" si="0"/>
        <v>0</v>
      </c>
    </row>
    <row r="15" spans="1:12" ht="16.5" customHeight="1">
      <c r="A15" s="17"/>
      <c r="B15" s="18" t="s">
        <v>6</v>
      </c>
      <c r="C15" s="16">
        <f>C19+C23</f>
        <v>222.15204</v>
      </c>
      <c r="D15" s="16">
        <f t="shared" ref="D15:I15" si="1">D19+D23</f>
        <v>190.89330000000001</v>
      </c>
      <c r="E15" s="16">
        <f t="shared" si="1"/>
        <v>159.63455999999999</v>
      </c>
      <c r="F15" s="16">
        <f t="shared" si="1"/>
        <v>159.63455999999999</v>
      </c>
      <c r="G15" s="16">
        <f t="shared" si="1"/>
        <v>159.63455999999999</v>
      </c>
      <c r="H15" s="16">
        <f t="shared" si="1"/>
        <v>159.63455999999999</v>
      </c>
      <c r="I15" s="16">
        <f t="shared" si="1"/>
        <v>119.72592</v>
      </c>
      <c r="J15" s="16">
        <v>0</v>
      </c>
      <c r="K15" s="16">
        <v>0</v>
      </c>
      <c r="L15" s="16">
        <v>0</v>
      </c>
    </row>
    <row r="16" spans="1:12" ht="14.25">
      <c r="A16" s="17"/>
      <c r="B16" s="18" t="s">
        <v>7</v>
      </c>
      <c r="C16" s="16">
        <f t="shared" ref="C16:I17" si="2">C20+C24</f>
        <v>46.123155902432842</v>
      </c>
      <c r="D16" s="16">
        <f t="shared" si="2"/>
        <v>37.647927461141364</v>
      </c>
      <c r="E16" s="16">
        <f t="shared" si="2"/>
        <v>30.373335247232873</v>
      </c>
      <c r="F16" s="16">
        <f t="shared" si="2"/>
        <v>23.42923188723287</v>
      </c>
      <c r="G16" s="16">
        <f t="shared" si="2"/>
        <v>16.485128527232867</v>
      </c>
      <c r="H16" s="16">
        <f t="shared" si="2"/>
        <v>9.5695626259725906</v>
      </c>
      <c r="I16" s="16">
        <f t="shared" si="2"/>
        <v>2.5969174214794428</v>
      </c>
      <c r="J16" s="16">
        <v>0</v>
      </c>
      <c r="K16" s="16">
        <v>0</v>
      </c>
      <c r="L16" s="16">
        <v>0</v>
      </c>
    </row>
    <row r="17" spans="1:12" ht="14.25">
      <c r="A17" s="19"/>
      <c r="B17" s="18" t="s">
        <v>8</v>
      </c>
      <c r="C17" s="16">
        <f t="shared" si="2"/>
        <v>0</v>
      </c>
      <c r="D17" s="16">
        <f t="shared" si="2"/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ref="J17:L17" si="3">SUM(J21)</f>
        <v>0</v>
      </c>
      <c r="K17" s="16">
        <f t="shared" si="3"/>
        <v>0</v>
      </c>
      <c r="L17" s="16">
        <f t="shared" si="3"/>
        <v>0</v>
      </c>
    </row>
    <row r="18" spans="1:12" ht="28.5" customHeight="1">
      <c r="A18" s="20" t="s">
        <v>9</v>
      </c>
      <c r="B18" s="18" t="s">
        <v>10</v>
      </c>
      <c r="C18" s="16">
        <f t="shared" ref="C18:L18" si="4">SUM(C19:C21)</f>
        <v>204.14342629183562</v>
      </c>
      <c r="D18" s="16">
        <f t="shared" si="4"/>
        <v>197.05663582882192</v>
      </c>
      <c r="E18" s="16">
        <f t="shared" si="4"/>
        <v>190.00789524723285</v>
      </c>
      <c r="F18" s="16">
        <f t="shared" si="4"/>
        <v>183.06379188723287</v>
      </c>
      <c r="G18" s="16">
        <f t="shared" si="4"/>
        <v>176.11968852723285</v>
      </c>
      <c r="H18" s="16">
        <f t="shared" si="4"/>
        <v>169.20412262597259</v>
      </c>
      <c r="I18" s="16">
        <f t="shared" si="4"/>
        <v>122.32283742147945</v>
      </c>
      <c r="J18" s="16">
        <f t="shared" si="4"/>
        <v>0</v>
      </c>
      <c r="K18" s="16">
        <f t="shared" si="4"/>
        <v>0</v>
      </c>
      <c r="L18" s="16">
        <f t="shared" si="4"/>
        <v>0</v>
      </c>
    </row>
    <row r="19" spans="1:12" ht="14.25">
      <c r="A19" s="21"/>
      <c r="B19" s="22" t="s">
        <v>11</v>
      </c>
      <c r="C19" s="16">
        <f>[1]centralizare!B5</f>
        <v>159.63455999999999</v>
      </c>
      <c r="D19" s="16">
        <f>[1]centralizare!C5</f>
        <v>159.63455999999999</v>
      </c>
      <c r="E19" s="16">
        <f>[1]centralizare!D5</f>
        <v>159.63455999999999</v>
      </c>
      <c r="F19" s="16">
        <f>[1]centralizare!E5</f>
        <v>159.63455999999999</v>
      </c>
      <c r="G19" s="16">
        <f>[1]centralizare!F5</f>
        <v>159.63455999999999</v>
      </c>
      <c r="H19" s="16">
        <f>[1]centralizare!G5</f>
        <v>159.63455999999999</v>
      </c>
      <c r="I19" s="16">
        <f>[1]centralizare!H5</f>
        <v>119.72592</v>
      </c>
      <c r="J19" s="16">
        <f>[1]centralizare!I5</f>
        <v>0</v>
      </c>
      <c r="K19" s="16">
        <f>[1]centralizare!J5</f>
        <v>0</v>
      </c>
      <c r="L19" s="16">
        <f>[1]centralizare!K5</f>
        <v>0</v>
      </c>
    </row>
    <row r="20" spans="1:12" ht="14.25">
      <c r="A20" s="21"/>
      <c r="B20" s="22" t="s">
        <v>12</v>
      </c>
      <c r="C20" s="16">
        <f>[1]centralizare!B6</f>
        <v>44.508866291835616</v>
      </c>
      <c r="D20" s="16">
        <f>[1]centralizare!C6</f>
        <v>37.422075828821917</v>
      </c>
      <c r="E20" s="16">
        <f>[1]centralizare!D6</f>
        <v>30.373335247232873</v>
      </c>
      <c r="F20" s="16">
        <f>[1]centralizare!E6</f>
        <v>23.42923188723287</v>
      </c>
      <c r="G20" s="16">
        <f>[1]centralizare!F6</f>
        <v>16.485128527232867</v>
      </c>
      <c r="H20" s="16">
        <f>[1]centralizare!G6</f>
        <v>9.5695626259725906</v>
      </c>
      <c r="I20" s="16">
        <f>[1]centralizare!H6</f>
        <v>2.5969174214794428</v>
      </c>
      <c r="J20" s="16">
        <f>[1]centralizare!I6</f>
        <v>0</v>
      </c>
      <c r="K20" s="16">
        <f>[1]centralizare!J6</f>
        <v>0</v>
      </c>
      <c r="L20" s="16">
        <f>[1]centralizare!K6</f>
        <v>0</v>
      </c>
    </row>
    <row r="21" spans="1:12" ht="14.25">
      <c r="A21" s="23"/>
      <c r="B21" s="22" t="s">
        <v>13</v>
      </c>
      <c r="C21" s="16">
        <f>[1]centralizare!B7</f>
        <v>0</v>
      </c>
      <c r="D21" s="16">
        <f>[1]centralizare!C7</f>
        <v>0</v>
      </c>
      <c r="E21" s="16">
        <f>[1]centralizare!D7</f>
        <v>0</v>
      </c>
      <c r="F21" s="16">
        <f>[1]centralizare!E7</f>
        <v>0</v>
      </c>
      <c r="G21" s="16">
        <f>[1]centralizare!F7</f>
        <v>0</v>
      </c>
      <c r="H21" s="16">
        <f>[1]centralizare!G7</f>
        <v>0</v>
      </c>
      <c r="I21" s="16">
        <f>[1]centralizare!H7</f>
        <v>0</v>
      </c>
      <c r="J21" s="16">
        <f>[1]centralizare!I7</f>
        <v>0</v>
      </c>
      <c r="K21" s="16">
        <f>[1]centralizare!J7</f>
        <v>0</v>
      </c>
      <c r="L21" s="16">
        <f>[1]centralizare!K7</f>
        <v>0</v>
      </c>
    </row>
    <row r="22" spans="1:12" ht="31.5" customHeight="1">
      <c r="A22" s="20" t="s">
        <v>14</v>
      </c>
      <c r="B22" s="18" t="s">
        <v>15</v>
      </c>
      <c r="C22" s="16">
        <f t="shared" ref="C22:L22" si="5">SUM(C23:C25)</f>
        <v>64.131769610597232</v>
      </c>
      <c r="D22" s="16">
        <f t="shared" si="5"/>
        <v>31.484591632319447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</row>
    <row r="23" spans="1:12" ht="14.25">
      <c r="A23" s="21"/>
      <c r="B23" s="22" t="s">
        <v>16</v>
      </c>
      <c r="C23" s="16">
        <f>[1]centralizare!B9</f>
        <v>62.517480000000006</v>
      </c>
      <c r="D23" s="16">
        <f>[1]centralizare!C9</f>
        <v>31.258740000000003</v>
      </c>
      <c r="E23" s="16">
        <f>[1]centralizare!D9</f>
        <v>0</v>
      </c>
      <c r="F23" s="16">
        <f>[1]centralizare!E9</f>
        <v>0</v>
      </c>
      <c r="G23" s="16">
        <f>[1]centralizare!F9</f>
        <v>0</v>
      </c>
      <c r="H23" s="16">
        <f>[1]centralizare!G9</f>
        <v>0</v>
      </c>
      <c r="I23" s="16">
        <f>[1]centralizare!H9</f>
        <v>0</v>
      </c>
      <c r="J23" s="16">
        <f>[1]centralizare!I9</f>
        <v>0</v>
      </c>
      <c r="K23" s="16">
        <f>[1]centralizare!J9</f>
        <v>0</v>
      </c>
      <c r="L23" s="16">
        <f>[1]centralizare!K9</f>
        <v>0</v>
      </c>
    </row>
    <row r="24" spans="1:12" ht="14.25">
      <c r="A24" s="21"/>
      <c r="B24" s="22" t="s">
        <v>17</v>
      </c>
      <c r="C24" s="16">
        <f>[1]centralizare!B10</f>
        <v>1.6142896105972222</v>
      </c>
      <c r="D24" s="16">
        <f>[1]centralizare!C10</f>
        <v>0.22585163231944447</v>
      </c>
      <c r="E24" s="16">
        <f>[1]centralizare!D10</f>
        <v>0</v>
      </c>
      <c r="F24" s="16">
        <f>[1]centralizare!E10</f>
        <v>0</v>
      </c>
      <c r="G24" s="16">
        <f>[1]centralizare!F10</f>
        <v>0</v>
      </c>
      <c r="H24" s="16">
        <f>[1]centralizare!G10</f>
        <v>0</v>
      </c>
      <c r="I24" s="16">
        <f>[1]centralizare!H10</f>
        <v>0</v>
      </c>
      <c r="J24" s="16">
        <f>[1]centralizare!I10</f>
        <v>0</v>
      </c>
      <c r="K24" s="16">
        <f>[1]centralizare!J10</f>
        <v>0</v>
      </c>
      <c r="L24" s="16">
        <f>[1]centralizare!K10</f>
        <v>0</v>
      </c>
    </row>
    <row r="25" spans="1:12" ht="14.25">
      <c r="A25" s="23"/>
      <c r="B25" s="22" t="s">
        <v>18</v>
      </c>
      <c r="C25" s="16">
        <f>[1]centralizare!B11</f>
        <v>0</v>
      </c>
      <c r="D25" s="16">
        <f>[1]centralizare!C11</f>
        <v>0</v>
      </c>
      <c r="E25" s="16">
        <f>[1]centralizare!D11</f>
        <v>0</v>
      </c>
      <c r="F25" s="16">
        <f>[1]centralizare!E11</f>
        <v>0</v>
      </c>
      <c r="G25" s="16">
        <f>[1]centralizare!F11</f>
        <v>0</v>
      </c>
      <c r="H25" s="16">
        <f>[1]centralizare!G11</f>
        <v>0</v>
      </c>
      <c r="I25" s="16">
        <f>[1]centralizare!H11</f>
        <v>0</v>
      </c>
      <c r="J25" s="16">
        <f>[1]centralizare!I11</f>
        <v>0</v>
      </c>
      <c r="K25" s="16">
        <f>[1]centralizare!J11</f>
        <v>0</v>
      </c>
      <c r="L25" s="16">
        <f>[1]centralizare!K11</f>
        <v>0</v>
      </c>
    </row>
    <row r="26" spans="1:12" ht="42.75">
      <c r="A26" s="20" t="s">
        <v>19</v>
      </c>
      <c r="B26" s="18" t="s">
        <v>20</v>
      </c>
      <c r="C26" s="16">
        <f>SUM(C27:C29)</f>
        <v>0</v>
      </c>
      <c r="D26" s="16">
        <f t="shared" ref="D26:L26" si="6">SUM(D27:D29)</f>
        <v>0</v>
      </c>
      <c r="E26" s="16">
        <f t="shared" si="6"/>
        <v>0</v>
      </c>
      <c r="F26" s="16">
        <f t="shared" si="6"/>
        <v>0</v>
      </c>
      <c r="G26" s="16">
        <f t="shared" si="6"/>
        <v>0</v>
      </c>
      <c r="H26" s="16">
        <f t="shared" si="6"/>
        <v>0</v>
      </c>
      <c r="I26" s="16">
        <f t="shared" si="6"/>
        <v>0</v>
      </c>
      <c r="J26" s="16">
        <f t="shared" si="6"/>
        <v>0</v>
      </c>
      <c r="K26" s="16">
        <f t="shared" si="6"/>
        <v>0</v>
      </c>
      <c r="L26" s="16">
        <f t="shared" si="6"/>
        <v>0</v>
      </c>
    </row>
    <row r="27" spans="1:12" ht="14.25">
      <c r="A27" s="21"/>
      <c r="B27" s="22" t="s">
        <v>21</v>
      </c>
      <c r="C27" s="16"/>
      <c r="D27" s="16"/>
      <c r="E27" s="16"/>
      <c r="F27" s="16"/>
      <c r="G27" s="16"/>
      <c r="H27" s="16"/>
      <c r="I27" s="16"/>
      <c r="J27" s="16">
        <f>'[1]SD Azuga 10 ani'!L8</f>
        <v>0</v>
      </c>
      <c r="K27" s="16">
        <f>'[1]SD Azuga 10 ani'!M8</f>
        <v>0</v>
      </c>
      <c r="L27" s="16">
        <f>'[1]SD Azuga 10 ani'!N8</f>
        <v>0</v>
      </c>
    </row>
    <row r="28" spans="1:12" ht="14.25">
      <c r="A28" s="21"/>
      <c r="B28" s="22" t="s">
        <v>22</v>
      </c>
      <c r="C28" s="16"/>
      <c r="D28" s="16"/>
      <c r="E28" s="16"/>
      <c r="F28" s="16"/>
      <c r="G28" s="16"/>
      <c r="H28" s="16"/>
      <c r="I28" s="16"/>
      <c r="J28" s="16">
        <f>'[1]SD Azuga 10 ani'!L9</f>
        <v>0</v>
      </c>
      <c r="K28" s="16">
        <f>'[1]SD Azuga 10 ani'!M9</f>
        <v>0</v>
      </c>
      <c r="L28" s="16">
        <f>'[1]SD Azuga 10 ani'!N9</f>
        <v>0</v>
      </c>
    </row>
    <row r="29" spans="1:12" ht="14.25">
      <c r="A29" s="23"/>
      <c r="B29" s="22" t="s">
        <v>23</v>
      </c>
      <c r="C29" s="16">
        <f>'[1]SD Azuga 10 ani'!E10</f>
        <v>0</v>
      </c>
      <c r="D29" s="16">
        <f>'[1]SD Azuga 10 ani'!F10</f>
        <v>0</v>
      </c>
      <c r="E29" s="16">
        <f>'[1]SD Azuga 10 ani'!G10</f>
        <v>0</v>
      </c>
      <c r="F29" s="16">
        <f>'[1]SD Azuga 10 ani'!H10</f>
        <v>0</v>
      </c>
      <c r="G29" s="16">
        <f>'[1]SD Azuga 10 ani'!I10</f>
        <v>0</v>
      </c>
      <c r="H29" s="16">
        <f>'[1]SD Azuga 10 ani'!J10</f>
        <v>0</v>
      </c>
      <c r="I29" s="16">
        <f>'[1]SD Azuga 10 ani'!K10</f>
        <v>0</v>
      </c>
      <c r="J29" s="16">
        <f>'[1]SD Azuga 10 ani'!L10</f>
        <v>0</v>
      </c>
      <c r="K29" s="16">
        <f>'[1]SD Azuga 10 ani'!M10</f>
        <v>0</v>
      </c>
      <c r="L29" s="16">
        <f>'[1]SD Azuga 10 ani'!N10</f>
        <v>0</v>
      </c>
    </row>
    <row r="30" spans="1:12" ht="30">
      <c r="A30" s="20" t="s">
        <v>24</v>
      </c>
      <c r="B30" s="15" t="s">
        <v>25</v>
      </c>
      <c r="C30" s="16">
        <f>SUM(C31:C33)</f>
        <v>268.27519590243287</v>
      </c>
      <c r="D30" s="16">
        <f t="shared" ref="D30:L30" si="7">SUM(D31:D33)</f>
        <v>228.54122746114137</v>
      </c>
      <c r="E30" s="16">
        <f t="shared" si="7"/>
        <v>190.00789524723285</v>
      </c>
      <c r="F30" s="16">
        <f t="shared" si="7"/>
        <v>183.06379188723287</v>
      </c>
      <c r="G30" s="16">
        <f t="shared" si="7"/>
        <v>176.11968852723285</v>
      </c>
      <c r="H30" s="16">
        <f t="shared" si="7"/>
        <v>169.20412262597259</v>
      </c>
      <c r="I30" s="16">
        <f t="shared" si="7"/>
        <v>122.32283742147945</v>
      </c>
      <c r="J30" s="16">
        <f t="shared" si="7"/>
        <v>0</v>
      </c>
      <c r="K30" s="16">
        <f t="shared" si="7"/>
        <v>0</v>
      </c>
      <c r="L30" s="16">
        <f t="shared" si="7"/>
        <v>0</v>
      </c>
    </row>
    <row r="31" spans="1:12" ht="14.25">
      <c r="A31" s="21"/>
      <c r="B31" s="22" t="s">
        <v>26</v>
      </c>
      <c r="C31" s="16">
        <f>C15+C27</f>
        <v>222.15204</v>
      </c>
      <c r="D31" s="16">
        <f t="shared" ref="D31:I31" si="8">D15+D27</f>
        <v>190.89330000000001</v>
      </c>
      <c r="E31" s="16">
        <f t="shared" si="8"/>
        <v>159.63455999999999</v>
      </c>
      <c r="F31" s="16">
        <f t="shared" si="8"/>
        <v>159.63455999999999</v>
      </c>
      <c r="G31" s="16">
        <f t="shared" si="8"/>
        <v>159.63455999999999</v>
      </c>
      <c r="H31" s="16">
        <f t="shared" si="8"/>
        <v>159.63455999999999</v>
      </c>
      <c r="I31" s="16">
        <f t="shared" si="8"/>
        <v>119.72592</v>
      </c>
      <c r="J31" s="16">
        <f>SUM(J15,J27)</f>
        <v>0</v>
      </c>
      <c r="K31" s="16">
        <f>SUM(K15,K27)</f>
        <v>0</v>
      </c>
      <c r="L31" s="16">
        <f>SUM(L15,L27)</f>
        <v>0</v>
      </c>
    </row>
    <row r="32" spans="1:12" ht="14.25">
      <c r="A32" s="21"/>
      <c r="B32" s="22" t="s">
        <v>27</v>
      </c>
      <c r="C32" s="16">
        <f t="shared" ref="C32:I33" si="9">C16+C28</f>
        <v>46.123155902432842</v>
      </c>
      <c r="D32" s="16">
        <f t="shared" si="9"/>
        <v>37.647927461141364</v>
      </c>
      <c r="E32" s="16">
        <f t="shared" si="9"/>
        <v>30.373335247232873</v>
      </c>
      <c r="F32" s="16">
        <f t="shared" si="9"/>
        <v>23.42923188723287</v>
      </c>
      <c r="G32" s="16">
        <f t="shared" si="9"/>
        <v>16.485128527232867</v>
      </c>
      <c r="H32" s="16">
        <f t="shared" si="9"/>
        <v>9.5695626259725906</v>
      </c>
      <c r="I32" s="16">
        <f t="shared" si="9"/>
        <v>2.5969174214794428</v>
      </c>
      <c r="J32" s="16">
        <f>SUM(J16,J28)</f>
        <v>0</v>
      </c>
      <c r="K32" s="16">
        <f>SUM(K16,K28)</f>
        <v>0</v>
      </c>
      <c r="L32" s="16">
        <f>SUM(L16,L28)</f>
        <v>0</v>
      </c>
    </row>
    <row r="33" spans="1:12" ht="14.25">
      <c r="A33" s="23"/>
      <c r="B33" s="22" t="s">
        <v>28</v>
      </c>
      <c r="C33" s="16">
        <f t="shared" si="9"/>
        <v>0</v>
      </c>
      <c r="D33" s="16">
        <f t="shared" si="9"/>
        <v>0</v>
      </c>
      <c r="E33" s="16">
        <f t="shared" si="9"/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16">
        <f>SUM(J17,J29)</f>
        <v>0</v>
      </c>
      <c r="K33" s="16">
        <f>SUM(K17,K29)</f>
        <v>0</v>
      </c>
      <c r="L33" s="16">
        <f>SUM(L17,L29)</f>
        <v>0</v>
      </c>
    </row>
    <row r="34" spans="1:12" ht="14.25">
      <c r="A34" s="24"/>
      <c r="B34" s="25" t="str">
        <f>'[1]1.3'!B29</f>
        <v>Date financiare valabile la 31.05.2019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4.25">
      <c r="A35" s="2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4.25">
      <c r="A36" s="24"/>
      <c r="B36" s="27" t="s">
        <v>29</v>
      </c>
      <c r="C36" s="26"/>
      <c r="D36" s="26"/>
      <c r="E36" s="26"/>
      <c r="F36" s="26"/>
      <c r="G36" s="26" t="s">
        <v>30</v>
      </c>
      <c r="H36" s="26"/>
      <c r="I36" s="26"/>
      <c r="J36" s="26"/>
      <c r="K36" s="26"/>
      <c r="L36" s="26"/>
    </row>
    <row r="37" spans="1:12" ht="14.25">
      <c r="A37" s="24"/>
      <c r="B37" s="27" t="s">
        <v>31</v>
      </c>
      <c r="C37" s="27"/>
      <c r="D37" s="26"/>
      <c r="E37" s="26"/>
      <c r="F37" s="26"/>
      <c r="G37" s="28"/>
      <c r="H37" s="28"/>
      <c r="I37" s="28"/>
      <c r="J37" s="26"/>
      <c r="K37" s="26"/>
      <c r="L37" s="27"/>
    </row>
    <row r="38" spans="1:12" ht="14.25">
      <c r="A38" s="24"/>
      <c r="C38" s="27"/>
      <c r="D38" s="26"/>
      <c r="E38" s="26"/>
      <c r="F38" s="26"/>
      <c r="J38" s="26"/>
      <c r="K38" s="26"/>
      <c r="L38" s="27"/>
    </row>
    <row r="39" spans="1:12" ht="14.25">
      <c r="A39" s="24"/>
      <c r="B39" s="29" t="str">
        <f>'[1]1.3'!D37</f>
        <v>Barbu Ciprian-George</v>
      </c>
      <c r="C39" s="29"/>
      <c r="D39" s="26"/>
      <c r="E39" s="26"/>
      <c r="F39" s="26"/>
      <c r="G39" s="28" t="s">
        <v>32</v>
      </c>
      <c r="H39" s="28"/>
      <c r="I39" s="28"/>
      <c r="J39" s="26"/>
      <c r="K39" s="26"/>
      <c r="L39" s="29"/>
    </row>
    <row r="41" spans="1:12">
      <c r="E41" s="30"/>
    </row>
    <row r="44" spans="1:12"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>
      <c r="C45" s="30"/>
      <c r="D45" s="30"/>
      <c r="E45" s="30"/>
      <c r="F45" s="30"/>
      <c r="G45" s="30"/>
      <c r="H45" s="30"/>
      <c r="I45" s="30"/>
      <c r="J45" s="30"/>
      <c r="K45" s="30"/>
      <c r="L45" s="30"/>
    </row>
  </sheetData>
  <mergeCells count="11">
    <mergeCell ref="A22:A25"/>
    <mergeCell ref="A26:A29"/>
    <mergeCell ref="A30:A33"/>
    <mergeCell ref="G37:I37"/>
    <mergeCell ref="G39:I39"/>
    <mergeCell ref="A9:L10"/>
    <mergeCell ref="A12:A13"/>
    <mergeCell ref="B12:B13"/>
    <mergeCell ref="C12:L12"/>
    <mergeCell ref="A14:A17"/>
    <mergeCell ref="A18:A21"/>
  </mergeCells>
  <printOptions horizontalCentered="1" verticalCentered="1"/>
  <pageMargins left="0" right="0" top="0" bottom="0" header="0.35" footer="0.51"/>
  <pageSetup paperSize="9" scale="85" orientation="landscape" r:id="rId1"/>
  <headerFooter alignWithMargins="0">
    <oddHeader>&amp;Rpagina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1.4</vt:lpstr>
      <vt:lpstr>'1.4'!Print_Area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2019-05-31T10:26:13Z</dcterms:created>
  <dcterms:modified xsi:type="dcterms:W3CDTF">2019-05-31T10:26:21Z</dcterms:modified>
</cp:coreProperties>
</file>