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355" windowHeight="12090"/>
  </bookViews>
  <sheets>
    <sheet name="Achizitii directe-2022" sheetId="2" r:id="rId1"/>
    <sheet name="proceduri-2022" sheetId="3" r:id="rId2"/>
    <sheet name="situatie" sheetId="4" r:id="rId3"/>
    <sheet name="Foaie1" sheetId="5" r:id="rId4"/>
  </sheets>
  <definedNames>
    <definedName name="_xlnm._FilterDatabase" localSheetId="3" hidden="1">Foaie1!$A$1:$E$62</definedName>
  </definedNames>
  <calcPr calcId="125725"/>
</workbook>
</file>

<file path=xl/calcChain.xml><?xml version="1.0" encoding="utf-8"?>
<calcChain xmlns="http://schemas.openxmlformats.org/spreadsheetml/2006/main">
  <c r="I7" i="3"/>
  <c r="A65" i="2"/>
  <c r="A66" s="1"/>
  <c r="G9" i="5" l="1"/>
  <c r="G13"/>
  <c r="G17"/>
  <c r="G21"/>
  <c r="G25"/>
  <c r="G29"/>
  <c r="G33"/>
  <c r="G37"/>
  <c r="G41"/>
  <c r="G45"/>
  <c r="G49"/>
  <c r="G53"/>
  <c r="G57"/>
  <c r="G61"/>
  <c r="G63"/>
  <c r="F3"/>
  <c r="G3" s="1"/>
  <c r="F4"/>
  <c r="G4" s="1"/>
  <c r="F5"/>
  <c r="G5" s="1"/>
  <c r="F6"/>
  <c r="G6" s="1"/>
  <c r="F7"/>
  <c r="G7" s="1"/>
  <c r="F8"/>
  <c r="G8" s="1"/>
  <c r="F9"/>
  <c r="F10"/>
  <c r="G10" s="1"/>
  <c r="F11"/>
  <c r="G11" s="1"/>
  <c r="F12"/>
  <c r="G12" s="1"/>
  <c r="F13"/>
  <c r="F14"/>
  <c r="G14" s="1"/>
  <c r="F15"/>
  <c r="G15" s="1"/>
  <c r="F16"/>
  <c r="G16" s="1"/>
  <c r="F17"/>
  <c r="F18"/>
  <c r="G18" s="1"/>
  <c r="F19"/>
  <c r="G19" s="1"/>
  <c r="F20"/>
  <c r="G20" s="1"/>
  <c r="F21"/>
  <c r="F22"/>
  <c r="G22" s="1"/>
  <c r="F23"/>
  <c r="G23" s="1"/>
  <c r="F24"/>
  <c r="G24" s="1"/>
  <c r="F25"/>
  <c r="F26"/>
  <c r="G26" s="1"/>
  <c r="F27"/>
  <c r="G27" s="1"/>
  <c r="F28"/>
  <c r="G28" s="1"/>
  <c r="F29"/>
  <c r="F30"/>
  <c r="G30" s="1"/>
  <c r="F31"/>
  <c r="G31" s="1"/>
  <c r="F32"/>
  <c r="G32" s="1"/>
  <c r="F33"/>
  <c r="F34"/>
  <c r="G34" s="1"/>
  <c r="F35"/>
  <c r="G35" s="1"/>
  <c r="F36"/>
  <c r="G36" s="1"/>
  <c r="F37"/>
  <c r="F38"/>
  <c r="G38" s="1"/>
  <c r="F39"/>
  <c r="G39" s="1"/>
  <c r="F40"/>
  <c r="G40" s="1"/>
  <c r="F41"/>
  <c r="F42"/>
  <c r="G42" s="1"/>
  <c r="F43"/>
  <c r="G43" s="1"/>
  <c r="F44"/>
  <c r="G44" s="1"/>
  <c r="F45"/>
  <c r="F46"/>
  <c r="G46" s="1"/>
  <c r="F47"/>
  <c r="G47" s="1"/>
  <c r="F48"/>
  <c r="G48" s="1"/>
  <c r="F49"/>
  <c r="F50"/>
  <c r="G50" s="1"/>
  <c r="F51"/>
  <c r="G51" s="1"/>
  <c r="F52"/>
  <c r="G52" s="1"/>
  <c r="F53"/>
  <c r="F54"/>
  <c r="G54" s="1"/>
  <c r="F55"/>
  <c r="G55" s="1"/>
  <c r="F56"/>
  <c r="G56" s="1"/>
  <c r="F57"/>
  <c r="F58"/>
  <c r="G58" s="1"/>
  <c r="F59"/>
  <c r="G59" s="1"/>
  <c r="F60"/>
  <c r="G60" s="1"/>
  <c r="F61"/>
  <c r="F62"/>
  <c r="G62" s="1"/>
  <c r="G2"/>
  <c r="F2"/>
  <c r="A4" i="2" l="1"/>
  <c r="A5" s="1"/>
  <c r="A6" s="1"/>
  <c r="A7" s="1"/>
  <c r="A8" s="1"/>
  <c r="A9" s="1"/>
  <c r="A10" s="1"/>
  <c r="A11" s="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12"/>
  <c r="A13" s="1"/>
</calcChain>
</file>

<file path=xl/sharedStrings.xml><?xml version="1.0" encoding="utf-8"?>
<sst xmlns="http://schemas.openxmlformats.org/spreadsheetml/2006/main" count="357" uniqueCount="145">
  <si>
    <t>Nr. crt.</t>
  </si>
  <si>
    <t>Obiectul achiziției directe</t>
  </si>
  <si>
    <t>furnizor/prestator</t>
  </si>
  <si>
    <t>TOPOMONT CONSULT SRL</t>
  </si>
  <si>
    <t>ALGECO SRL</t>
  </si>
  <si>
    <t>ROMANIAN SECURITY SYSTEMS SRL</t>
  </si>
  <si>
    <t>CLAUS WEB SRL</t>
  </si>
  <si>
    <t>GOWRIEL INTERPREST SRL</t>
  </si>
  <si>
    <t>IL PALAZZO SRL</t>
  </si>
  <si>
    <t>MEDA UTILEXPERT CONSULTING SRL</t>
  </si>
  <si>
    <t>ADRICOS MOB DESIGN SRL</t>
  </si>
  <si>
    <t>TELUREX SRL</t>
  </si>
  <si>
    <t>FLORI DE SANZIANA SRL</t>
  </si>
  <si>
    <t>GED PROJECT SRL</t>
  </si>
  <si>
    <t>SIMILEAC GHEORGHE ELECT SRL</t>
  </si>
  <si>
    <t>SUSA SRL</t>
  </si>
  <si>
    <t>A.G. RANCH ANIMALS VET SRL</t>
  </si>
  <si>
    <t>MUNMEDICA SRL</t>
  </si>
  <si>
    <t>Valoarea contractului cu TVA</t>
  </si>
  <si>
    <t>Procedura de achizitii</t>
  </si>
  <si>
    <t>ACHIZITIE DIRECTA</t>
  </si>
  <si>
    <t>procedura simplificata</t>
  </si>
  <si>
    <t>Castigator</t>
  </si>
  <si>
    <t>data deschidere oferte</t>
  </si>
  <si>
    <t>data raport procedura</t>
  </si>
  <si>
    <t>Numar de procese de achizitii pe categorii</t>
  </si>
  <si>
    <t>tip proces achizitie</t>
  </si>
  <si>
    <t>achizitie directa</t>
  </si>
  <si>
    <t>realizate prin SEAP</t>
  </si>
  <si>
    <t>nr zile</t>
  </si>
  <si>
    <t>durata medie proces achizitie</t>
  </si>
  <si>
    <t>numar contestatii</t>
  </si>
  <si>
    <t>numar proceduri anulate</t>
  </si>
  <si>
    <t>0</t>
  </si>
  <si>
    <t>SF utilități bloc ANL -  pentru obiectivul de investiții Extindere rețele edilitare existente in vederea realizării punctelor de branșament pentru proiectul „Construire locuințe pentru tineri, destinate închirierii -  oraș Azuga, str. Ritivoiu, nr. 2A bis, Jud. Prahova”</t>
  </si>
  <si>
    <t>ARHISILV SRL</t>
  </si>
  <si>
    <t>Server pentru aplicatia AvanTax</t>
  </si>
  <si>
    <t>INTEGRISOFT SOLUTIONS SRL</t>
  </si>
  <si>
    <t xml:space="preserve">Servicii de proiectare elaborare documentație  SF Realizarea infrastructurii privind pistele de biciclete, Oraș Azuga
</t>
  </si>
  <si>
    <t>STRUCT QUALITY AND BUILDING SRL</t>
  </si>
  <si>
    <t>Lucrări de reabilitare si dotare loc de joaca Parc Ecaterina Teodoroiu</t>
  </si>
  <si>
    <t>LAVITEX PROD SRL</t>
  </si>
  <si>
    <t>Servicii expertiza centru cultural</t>
  </si>
  <si>
    <t>Lucrări de legătură intre branșament si tabloul electric pentru alimentarea cu energie electrica a Salii de Sport 180 locuri</t>
  </si>
  <si>
    <t>Lucrări de  reparații curente alei:  Parc  Oraș Azuga, alei acces str. Ritivoiu - str. Valea Azugii și str. Cerbului - str. Traian</t>
  </si>
  <si>
    <t>ANGEDIL CONSTRUCT IMPEX SRL</t>
  </si>
  <si>
    <t>servicii de evaluare terenuri</t>
  </si>
  <si>
    <t>PFA VERDES MIHAELA-VIORICA</t>
  </si>
  <si>
    <t>servicii inchiriere containere sanitare pentru sinistrati</t>
  </si>
  <si>
    <t>Servicii de de intocmire Expertiza tehnica si audit energetic pentru 25 de unitati locative(blocuri)</t>
  </si>
  <si>
    <t>MBI SELF PROJECT SRL</t>
  </si>
  <si>
    <t>servicii evaluare</t>
  </si>
  <si>
    <t>Actualizare Studiu topografic teren in suprafata de 4050 mp, situat in Azuga, str. Ritivoiu 2Abis, cu numar cadastral 22525</t>
  </si>
  <si>
    <t>lucrari de reparatii curente lampi fotovoltaice din parcul oras Azuga(Ecaterina Teodoroiu)</t>
  </si>
  <si>
    <t>GENERAL ME.EL ELECTRIC SRL</t>
  </si>
  <si>
    <t>Servicii de Elaborare a proiectului tehnic pentru sistemele de avertizare la efracție si sistemele de supraveghere video pentru sediul primăriei Oraș Azuga</t>
  </si>
  <si>
    <t xml:space="preserve">„Lucrări de reparații curente: Trotuare, cai si drumuri de acces, alee, rigole, podeț, cămin de vizitare si tratament scări” </t>
  </si>
  <si>
    <t>Dirigentie de șantier, pentru obiectivul “Lucrări de reparații curente: Trotuare, cai si drumuri de acces, alee, rigole, podeț, cămin de vizitare si tratament scări”</t>
  </si>
  <si>
    <t>TEBI EXPERT 2013 SRL</t>
  </si>
  <si>
    <t>Servicii tichete sociale de gradinita</t>
  </si>
  <si>
    <t>UP ROMANIA SRL</t>
  </si>
  <si>
    <t>Servicii consultanta Relatii Publice</t>
  </si>
  <si>
    <t>QUICK COMMUNICATIOON SRL</t>
  </si>
  <si>
    <t>Servicii integrate de inginerie in domeniul lucrarilor de constructii si instalatii aferente  investitiilor publice, precum si furnizarea de servicii tehnice in domeniul achizitiilor publice de lucrari</t>
  </si>
  <si>
    <t>ALEXCOM SRL</t>
  </si>
  <si>
    <t>Servicii de proiectare „SF Locuinte de serviciu specialiști in domeniul medical si invatamant”</t>
  </si>
  <si>
    <t>servicii consultanta in dom urbanismului si cadastrului</t>
  </si>
  <si>
    <t xml:space="preserve">Servicii Masurare a rezistentei de dispersie a prizelor de impamantare
</t>
  </si>
  <si>
    <t>servicii pentru service-mentenanta, reparatii, revizii tehnice periodice pentru sistem de alarmare la incendiu si sistem TVCI</t>
  </si>
  <si>
    <t>gazduire site primarie-  e-mail</t>
  </si>
  <si>
    <t>Servicii de întocmire Proiect Tehnic si avizare instalație utilizare gaze naturale pentru instalația de utilizare gaze naturale la Școala Generala Azuga, din str. Victoriei nr. 67</t>
  </si>
  <si>
    <t>EVA GAZ INSTAL SRL</t>
  </si>
  <si>
    <t>Servicii de întocmire Proiect Tehnic si avizare instalație utilizare gaze naturale Spital de Ortopedie si Traumatologie Azuga, din str. Victoriei nr. 2</t>
  </si>
  <si>
    <t>Servicii de întocmire Proiect Tehnic si avizare pentru instalația de utilizare gaze naturale Sala de sport Tip II Azuga, din str. Victoriei nr. 67</t>
  </si>
  <si>
    <t>Lucrări de reparații – Spitalul de Ortopedie si Traumatologie Azuga+act aditional 1/08.12.2022</t>
  </si>
  <si>
    <t>DORADO SMART CONSULTING SRL</t>
  </si>
  <si>
    <t>Servicii de capturare si transport al câinilor fără stăpân de pe raza orașului Azuga</t>
  </si>
  <si>
    <t>SC SERVICII COMUNALE TARGSORU VECHI SRL</t>
  </si>
  <si>
    <t>lucrari de reparare a instalatiilor electrice de iluminat public pe raza orasului Azuga</t>
  </si>
  <si>
    <t>Servicii Asistență, Service si Actualizare Produse Soft</t>
  </si>
  <si>
    <t>ADI-COM SOFT SRL</t>
  </si>
  <si>
    <r>
      <t>servicii de intretinere a aplicatiilor</t>
    </r>
    <r>
      <rPr>
        <i/>
        <sz val="12"/>
        <rFont val="Times New Roman"/>
        <family val="1"/>
      </rPr>
      <t xml:space="preserve"> AvanTax si AvanTax Venituri</t>
    </r>
  </si>
  <si>
    <t>Servicii de taiere(dobaorare) arbori de diferite specii si alte operatiuni conexe</t>
  </si>
  <si>
    <r>
      <t>Servicii de grafică publicitară, proiectare grafică, design si grafică 3D</t>
    </r>
    <r>
      <rPr>
        <sz val="14"/>
        <rFont val="Times New Roman"/>
        <family val="1"/>
      </rPr>
      <t xml:space="preserve"> </t>
    </r>
  </si>
  <si>
    <t xml:space="preserve">servicii Intreținere și operare a instalațiilor de produs zăpadă artificială
</t>
  </si>
  <si>
    <t>servicii inchiriere module sanitate -2 buc/ 6 luni</t>
  </si>
  <si>
    <t xml:space="preserve">Servicii de asistenta si de consultanta/actualizare informatica program buget </t>
  </si>
  <si>
    <t xml:space="preserve">           ISTRATE E. DANIEL CRISTIAN PFA </t>
  </si>
  <si>
    <t>monitorizare sisteme de alarmare si impotriva efractiei</t>
  </si>
  <si>
    <t>Program Informatic “Registrul Agricol, pentru administrația publică locală”</t>
  </si>
  <si>
    <t>servicii pentru vouchere de vacanta</t>
  </si>
  <si>
    <t>servicii privind furnizarea de activitati de achizitie auxiliare</t>
  </si>
  <si>
    <t>servicii de consultanta in domeniul securitatii si sanatatii in munca si PSI</t>
  </si>
  <si>
    <t>HSEQ CONSULTING SRL</t>
  </si>
  <si>
    <t>Servicii de deratizare, dezinfecție, dezinsecție</t>
  </si>
  <si>
    <t>servicii legislative -sintact</t>
  </si>
  <si>
    <t>WORTERS KLUWER ROMANIA SRL</t>
  </si>
  <si>
    <t>servicii de dirigenție de șantier pentru supravegherea ''Lucrărilor de  reparații curente alei:  Parc  Oraș Azuga, alei acces str. Ritivoiu - str. Valea Azugii și str. Cerbului - str. Traian''</t>
  </si>
  <si>
    <t>CERTSIGN SA</t>
  </si>
  <si>
    <t>servicii veterinare-ursi</t>
  </si>
  <si>
    <t>servicii de investigatii si consultatii medicina muncii</t>
  </si>
  <si>
    <t>servicii de permanenta/interventie imediata -ursi</t>
  </si>
  <si>
    <t>REGIA NATIONALA A PADURILOR ROMSILVA RA- DIRECTIA SILVICA PRAHOVA</t>
  </si>
  <si>
    <t xml:space="preserve">Servicii de gestionare, întreținere si operare Buldoexcavator </t>
  </si>
  <si>
    <t>ALNINOTRANS CONS SRL</t>
  </si>
  <si>
    <t>Servicii de proiectare si consultanta in vederea obținerii autorizației de securitate la incendiu pentru clădirea primăriei, str. Independentei nr. 10</t>
  </si>
  <si>
    <t>EDELIS PREST SRL</t>
  </si>
  <si>
    <t>ALEXIS SRL</t>
  </si>
  <si>
    <t>service, intretinere si revizii periodice pr 2 buc aparate de respiratie cu aer comprimat</t>
  </si>
  <si>
    <t>PROSALV SRL</t>
  </si>
  <si>
    <t>service, verificare, intretinere si reparatii echipamente telecomunicatii</t>
  </si>
  <si>
    <t>AT SRL</t>
  </si>
  <si>
    <t>servicii tiparire</t>
  </si>
  <si>
    <t>BEZO SRL</t>
  </si>
  <si>
    <t>Servicii de dirigenție de șantier pentru obiectivul Lucrări de reabilitare si dotare loc de joaca Parc Ecaterina Teodoroiu”,  din Orașul Azuga, județul Prahova</t>
  </si>
  <si>
    <t>servicii de dezvoltare platforma turism si mentenanta site www.info-turism-azuga.ro</t>
  </si>
  <si>
    <t>HIRAMA TECH SRL</t>
  </si>
  <si>
    <t>a</t>
  </si>
  <si>
    <t>b</t>
  </si>
  <si>
    <t>c</t>
  </si>
  <si>
    <t>d</t>
  </si>
  <si>
    <t>e</t>
  </si>
  <si>
    <t>servicii de certificare</t>
  </si>
  <si>
    <t>Lucrări de reparații – Spitalul de Ortopedie si Traumatologie Azuga</t>
  </si>
  <si>
    <t>TVA</t>
  </si>
  <si>
    <t>val cu TVA</t>
  </si>
  <si>
    <t>Situatie achizitii publice realizate in anul 2022</t>
  </si>
  <si>
    <t>Centrala termica Immergas Victrix Tera 28 cu montaj Piese instalație, punere in funcțiune si autorizare ISCIR pentru CNIPT si parter bloc ANL</t>
  </si>
  <si>
    <t>TRISERV INSTAL SRL</t>
  </si>
  <si>
    <t>Tun de zăpada artificiala</t>
  </si>
  <si>
    <t>TECHNOALPIN ROMANIA SRL</t>
  </si>
  <si>
    <t>Servicii de dirigenție de șantier pentru obiectivul „Lucrări de legătură intre branșament si tabloul electric  pentru alimentarea cu energie electrica a Salii de Sport 180 locuri”</t>
  </si>
  <si>
    <t>ELECTROCONTROL PROIECTARE SRL</t>
  </si>
  <si>
    <t>Servicii  de mentenanta la sistemul de instiintare si avertizare – alarmare al orasului Azuga</t>
  </si>
  <si>
    <t>AXATEL SERVICE SRL</t>
  </si>
  <si>
    <t>CENTRALIZATOR PROCEDURI DE ACHIZITIE INCHEIATE IN ANUL 2022</t>
  </si>
  <si>
    <t xml:space="preserve"> „Achiziție de buldoexcavator  necesar desfășurării activității in oraș Azuga, județul Prahova ”</t>
  </si>
  <si>
    <t>TERRA ROMANIA UTILAJE DE CONSTRUCTII S.R.L</t>
  </si>
  <si>
    <t>COMPLET PERFECT CONSTRUCT S.R.L</t>
  </si>
  <si>
    <t>&lt;Execuție lucrări pentru obiectivul: ,,MODERNIZARE SI DOTARE SCOALA, ORAS AZUGA, JUDETUL PRAHOVA”&gt;.</t>
  </si>
  <si>
    <t>“Achiziție de tablete școlare si alte echipamente necesare desfășurării activității didactice on-line in oraș Azuga, județul Prahova”</t>
  </si>
  <si>
    <t>Licitatie Deschisa</t>
  </si>
  <si>
    <t>CHROME COMPUTERS S.R.L.</t>
  </si>
  <si>
    <t>licitatie deschisa</t>
  </si>
  <si>
    <t>CENTRALIZATOR CONTRACTE DE ACHIZITIE PUBLICA INCHEIATE IN ANUL 2022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</si>
</sst>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2" fontId="1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2" fontId="4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2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justify"/>
    </xf>
    <xf numFmtId="2" fontId="16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H8" sqref="H8"/>
    </sheetView>
  </sheetViews>
  <sheetFormatPr defaultRowHeight="15"/>
  <cols>
    <col min="1" max="1" width="9.140625" style="30"/>
    <col min="2" max="2" width="50.42578125" style="34" customWidth="1"/>
    <col min="3" max="4" width="14.7109375" style="30" customWidth="1"/>
    <col min="5" max="5" width="40.5703125" style="30" customWidth="1"/>
    <col min="6" max="6" width="9.140625" style="30"/>
    <col min="7" max="8" width="9.140625" style="34"/>
    <col min="9" max="16384" width="9.140625" style="30"/>
  </cols>
  <sheetData>
    <row r="1" spans="1:6">
      <c r="A1" s="55" t="s">
        <v>144</v>
      </c>
      <c r="B1" s="55"/>
      <c r="C1" s="55"/>
      <c r="D1" s="55"/>
      <c r="E1" s="55"/>
    </row>
    <row r="2" spans="1:6" ht="42.75">
      <c r="A2" s="31" t="s">
        <v>0</v>
      </c>
      <c r="B2" s="31" t="s">
        <v>1</v>
      </c>
      <c r="C2" s="32" t="s">
        <v>18</v>
      </c>
      <c r="D2" s="32" t="s">
        <v>19</v>
      </c>
      <c r="E2" s="31" t="s">
        <v>2</v>
      </c>
    </row>
    <row r="3" spans="1:6" ht="75" customHeight="1">
      <c r="A3" s="2">
        <v>1</v>
      </c>
      <c r="B3" s="17" t="s">
        <v>34</v>
      </c>
      <c r="C3" s="15">
        <v>35700</v>
      </c>
      <c r="D3" s="5" t="s">
        <v>20</v>
      </c>
      <c r="E3" s="18" t="s">
        <v>35</v>
      </c>
    </row>
    <row r="4" spans="1:6" ht="45" customHeight="1">
      <c r="A4" s="2">
        <f>A3+1</f>
        <v>2</v>
      </c>
      <c r="B4" s="17" t="s">
        <v>66</v>
      </c>
      <c r="C4" s="20">
        <v>42840</v>
      </c>
      <c r="D4" s="5" t="s">
        <v>20</v>
      </c>
      <c r="E4" s="18" t="s">
        <v>3</v>
      </c>
    </row>
    <row r="5" spans="1:6" ht="30" customHeight="1">
      <c r="A5" s="2">
        <f t="shared" ref="A5:A66" si="0">A4+1</f>
        <v>3</v>
      </c>
      <c r="B5" s="17" t="s">
        <v>48</v>
      </c>
      <c r="C5" s="15">
        <v>57549</v>
      </c>
      <c r="D5" s="5" t="s">
        <v>20</v>
      </c>
      <c r="E5" s="18" t="s">
        <v>4</v>
      </c>
    </row>
    <row r="6" spans="1:6" ht="30" customHeight="1">
      <c r="A6" s="2">
        <f t="shared" si="0"/>
        <v>4</v>
      </c>
      <c r="B6" s="17" t="s">
        <v>59</v>
      </c>
      <c r="C6" s="36">
        <v>0.01</v>
      </c>
      <c r="D6" s="5" t="s">
        <v>20</v>
      </c>
      <c r="E6" s="18" t="s">
        <v>60</v>
      </c>
    </row>
    <row r="7" spans="1:6" ht="45" customHeight="1">
      <c r="A7" s="2">
        <f t="shared" si="0"/>
        <v>5</v>
      </c>
      <c r="B7" s="17" t="s">
        <v>68</v>
      </c>
      <c r="C7" s="15">
        <v>6997</v>
      </c>
      <c r="D7" s="5" t="s">
        <v>20</v>
      </c>
      <c r="E7" s="18" t="s">
        <v>5</v>
      </c>
    </row>
    <row r="8" spans="1:6" ht="30" customHeight="1">
      <c r="A8" s="2">
        <f t="shared" si="0"/>
        <v>6</v>
      </c>
      <c r="B8" s="17" t="s">
        <v>69</v>
      </c>
      <c r="C8" s="15">
        <v>484</v>
      </c>
      <c r="D8" s="5" t="s">
        <v>20</v>
      </c>
      <c r="E8" s="18" t="s">
        <v>6</v>
      </c>
    </row>
    <row r="9" spans="1:6" ht="30" customHeight="1">
      <c r="A9" s="2">
        <f t="shared" si="0"/>
        <v>7</v>
      </c>
      <c r="B9" s="17" t="s">
        <v>108</v>
      </c>
      <c r="C9" s="15">
        <v>2689</v>
      </c>
      <c r="D9" s="5" t="s">
        <v>20</v>
      </c>
      <c r="E9" s="18" t="s">
        <v>109</v>
      </c>
    </row>
    <row r="10" spans="1:6" ht="30" customHeight="1">
      <c r="A10" s="2">
        <f t="shared" si="0"/>
        <v>8</v>
      </c>
      <c r="B10" s="19" t="s">
        <v>36</v>
      </c>
      <c r="C10" s="20">
        <v>18933</v>
      </c>
      <c r="D10" s="5" t="s">
        <v>20</v>
      </c>
      <c r="E10" s="18" t="s">
        <v>37</v>
      </c>
    </row>
    <row r="11" spans="1:6" ht="48" customHeight="1">
      <c r="A11" s="2">
        <f t="shared" si="0"/>
        <v>9</v>
      </c>
      <c r="B11" s="17" t="s">
        <v>43</v>
      </c>
      <c r="C11" s="20">
        <v>14565</v>
      </c>
      <c r="D11" s="5" t="s">
        <v>20</v>
      </c>
      <c r="E11" s="18" t="s">
        <v>11</v>
      </c>
    </row>
    <row r="12" spans="1:6" ht="67.5" customHeight="1">
      <c r="A12" s="2">
        <f t="shared" si="0"/>
        <v>10</v>
      </c>
      <c r="B12" s="17" t="s">
        <v>131</v>
      </c>
      <c r="C12" s="20">
        <v>595</v>
      </c>
      <c r="D12" s="5" t="s">
        <v>20</v>
      </c>
      <c r="E12" s="18" t="s">
        <v>132</v>
      </c>
    </row>
    <row r="13" spans="1:6" ht="30" customHeight="1">
      <c r="A13" s="2">
        <f t="shared" si="0"/>
        <v>11</v>
      </c>
      <c r="B13" s="17" t="s">
        <v>110</v>
      </c>
      <c r="C13" s="15">
        <v>11424</v>
      </c>
      <c r="D13" s="5" t="s">
        <v>20</v>
      </c>
      <c r="E13" s="18" t="s">
        <v>111</v>
      </c>
      <c r="F13" s="33"/>
    </row>
    <row r="14" spans="1:6" ht="30" customHeight="1">
      <c r="A14" s="2">
        <f t="shared" si="0"/>
        <v>12</v>
      </c>
      <c r="B14" s="17" t="s">
        <v>112</v>
      </c>
      <c r="C14" s="20">
        <v>42126</v>
      </c>
      <c r="D14" s="5" t="s">
        <v>20</v>
      </c>
      <c r="E14" s="18" t="s">
        <v>113</v>
      </c>
    </row>
    <row r="15" spans="1:6" ht="30" customHeight="1">
      <c r="A15" s="2">
        <f t="shared" si="0"/>
        <v>13</v>
      </c>
      <c r="B15" s="22" t="s">
        <v>76</v>
      </c>
      <c r="C15" s="15">
        <v>19535</v>
      </c>
      <c r="D15" s="5" t="s">
        <v>20</v>
      </c>
      <c r="E15" s="18" t="s">
        <v>77</v>
      </c>
    </row>
    <row r="16" spans="1:6" ht="45" customHeight="1">
      <c r="A16" s="2">
        <f t="shared" si="0"/>
        <v>14</v>
      </c>
      <c r="B16" s="17" t="s">
        <v>38</v>
      </c>
      <c r="C16" s="15">
        <v>59500</v>
      </c>
      <c r="D16" s="5" t="s">
        <v>20</v>
      </c>
      <c r="E16" s="18" t="s">
        <v>39</v>
      </c>
    </row>
    <row r="17" spans="1:5" ht="30" customHeight="1">
      <c r="A17" s="2">
        <f t="shared" si="0"/>
        <v>15</v>
      </c>
      <c r="B17" s="28" t="s">
        <v>81</v>
      </c>
      <c r="C17" s="15">
        <v>43554</v>
      </c>
      <c r="D17" s="5" t="s">
        <v>20</v>
      </c>
      <c r="E17" s="18" t="s">
        <v>37</v>
      </c>
    </row>
    <row r="18" spans="1:5" ht="30" customHeight="1">
      <c r="A18" s="2">
        <f t="shared" si="0"/>
        <v>16</v>
      </c>
      <c r="B18" s="22" t="s">
        <v>79</v>
      </c>
      <c r="C18" s="20">
        <v>21420</v>
      </c>
      <c r="D18" s="5" t="s">
        <v>20</v>
      </c>
      <c r="E18" s="18" t="s">
        <v>80</v>
      </c>
    </row>
    <row r="19" spans="1:5" ht="30" customHeight="1">
      <c r="A19" s="2">
        <f t="shared" si="0"/>
        <v>17</v>
      </c>
      <c r="B19" s="19" t="s">
        <v>78</v>
      </c>
      <c r="C19" s="15">
        <v>60000</v>
      </c>
      <c r="D19" s="5" t="s">
        <v>20</v>
      </c>
      <c r="E19" s="18" t="s">
        <v>8</v>
      </c>
    </row>
    <row r="20" spans="1:5" ht="30" customHeight="1">
      <c r="A20" s="2">
        <f t="shared" si="0"/>
        <v>18</v>
      </c>
      <c r="B20" s="17" t="s">
        <v>82</v>
      </c>
      <c r="C20" s="15">
        <v>60000</v>
      </c>
      <c r="D20" s="5" t="s">
        <v>20</v>
      </c>
      <c r="E20" s="18" t="s">
        <v>10</v>
      </c>
    </row>
    <row r="21" spans="1:5" ht="30" customHeight="1">
      <c r="A21" s="2">
        <f t="shared" si="0"/>
        <v>19</v>
      </c>
      <c r="B21" s="22" t="s">
        <v>83</v>
      </c>
      <c r="C21" s="15">
        <v>5400</v>
      </c>
      <c r="D21" s="5" t="s">
        <v>20</v>
      </c>
      <c r="E21" s="18" t="s">
        <v>12</v>
      </c>
    </row>
    <row r="22" spans="1:5" ht="30" customHeight="1">
      <c r="A22" s="2">
        <f t="shared" si="0"/>
        <v>20</v>
      </c>
      <c r="B22" s="17" t="s">
        <v>88</v>
      </c>
      <c r="C22" s="20">
        <v>6854</v>
      </c>
      <c r="D22" s="5" t="s">
        <v>20</v>
      </c>
      <c r="E22" s="18" t="s">
        <v>5</v>
      </c>
    </row>
    <row r="23" spans="1:5" ht="30" customHeight="1">
      <c r="A23" s="2">
        <f t="shared" si="0"/>
        <v>21</v>
      </c>
      <c r="B23" s="17" t="s">
        <v>61</v>
      </c>
      <c r="C23" s="20">
        <v>59976</v>
      </c>
      <c r="D23" s="5" t="s">
        <v>20</v>
      </c>
      <c r="E23" s="18" t="s">
        <v>62</v>
      </c>
    </row>
    <row r="24" spans="1:5" ht="30" customHeight="1">
      <c r="A24" s="2">
        <f t="shared" si="0"/>
        <v>22</v>
      </c>
      <c r="B24" s="17" t="s">
        <v>86</v>
      </c>
      <c r="C24" s="15">
        <v>2600</v>
      </c>
      <c r="D24" s="5" t="s">
        <v>20</v>
      </c>
      <c r="E24" s="18" t="s">
        <v>87</v>
      </c>
    </row>
    <row r="25" spans="1:5" ht="30" customHeight="1">
      <c r="A25" s="2">
        <f t="shared" si="0"/>
        <v>23</v>
      </c>
      <c r="B25" s="17" t="s">
        <v>89</v>
      </c>
      <c r="C25" s="20">
        <v>3570</v>
      </c>
      <c r="D25" s="5" t="s">
        <v>20</v>
      </c>
      <c r="E25" s="18" t="s">
        <v>80</v>
      </c>
    </row>
    <row r="26" spans="1:5" ht="30" customHeight="1">
      <c r="A26" s="2">
        <f t="shared" si="0"/>
        <v>24</v>
      </c>
      <c r="B26" s="17" t="s">
        <v>90</v>
      </c>
      <c r="C26" s="20">
        <v>0.01</v>
      </c>
      <c r="D26" s="5" t="s">
        <v>20</v>
      </c>
      <c r="E26" s="18" t="s">
        <v>60</v>
      </c>
    </row>
    <row r="27" spans="1:5" ht="45" customHeight="1">
      <c r="A27" s="2">
        <f t="shared" si="0"/>
        <v>25</v>
      </c>
      <c r="B27" s="22" t="s">
        <v>44</v>
      </c>
      <c r="C27" s="15">
        <v>344617</v>
      </c>
      <c r="D27" s="5" t="s">
        <v>20</v>
      </c>
      <c r="E27" s="18" t="s">
        <v>45</v>
      </c>
    </row>
    <row r="28" spans="1:5" ht="60" customHeight="1">
      <c r="A28" s="2">
        <f t="shared" si="0"/>
        <v>26</v>
      </c>
      <c r="B28" s="22" t="s">
        <v>97</v>
      </c>
      <c r="C28" s="15">
        <v>2975</v>
      </c>
      <c r="D28" s="5" t="s">
        <v>20</v>
      </c>
      <c r="E28" s="18" t="s">
        <v>58</v>
      </c>
    </row>
    <row r="29" spans="1:5" ht="30" customHeight="1">
      <c r="A29" s="2">
        <f t="shared" si="0"/>
        <v>27</v>
      </c>
      <c r="B29" s="17" t="s">
        <v>40</v>
      </c>
      <c r="C29" s="20">
        <v>222835</v>
      </c>
      <c r="D29" s="5" t="s">
        <v>20</v>
      </c>
      <c r="E29" s="18" t="s">
        <v>41</v>
      </c>
    </row>
    <row r="30" spans="1:5" ht="45" customHeight="1">
      <c r="A30" s="2">
        <f t="shared" si="0"/>
        <v>28</v>
      </c>
      <c r="B30" s="17" t="s">
        <v>114</v>
      </c>
      <c r="C30" s="20">
        <v>2023</v>
      </c>
      <c r="D30" s="5" t="s">
        <v>20</v>
      </c>
      <c r="E30" s="18" t="s">
        <v>58</v>
      </c>
    </row>
    <row r="31" spans="1:5" ht="30" customHeight="1">
      <c r="A31" s="2">
        <f t="shared" si="0"/>
        <v>29</v>
      </c>
      <c r="B31" s="28" t="s">
        <v>91</v>
      </c>
      <c r="C31" s="20">
        <v>48000</v>
      </c>
      <c r="D31" s="5" t="s">
        <v>20</v>
      </c>
      <c r="E31" s="18" t="s">
        <v>9</v>
      </c>
    </row>
    <row r="32" spans="1:5" ht="30" customHeight="1">
      <c r="A32" s="2">
        <f t="shared" si="0"/>
        <v>30</v>
      </c>
      <c r="B32" s="17" t="s">
        <v>92</v>
      </c>
      <c r="C32" s="20">
        <v>7140</v>
      </c>
      <c r="D32" s="5" t="s">
        <v>20</v>
      </c>
      <c r="E32" s="18" t="s">
        <v>93</v>
      </c>
    </row>
    <row r="33" spans="1:5" ht="30" customHeight="1">
      <c r="A33" s="2">
        <f t="shared" si="0"/>
        <v>31</v>
      </c>
      <c r="B33" s="19" t="s">
        <v>42</v>
      </c>
      <c r="C33" s="20">
        <v>7735</v>
      </c>
      <c r="D33" s="5" t="s">
        <v>20</v>
      </c>
      <c r="E33" s="18" t="s">
        <v>13</v>
      </c>
    </row>
    <row r="34" spans="1:5" ht="30" customHeight="1">
      <c r="A34" s="2">
        <f t="shared" si="0"/>
        <v>32</v>
      </c>
      <c r="B34" s="19" t="s">
        <v>94</v>
      </c>
      <c r="C34" s="20">
        <v>49980</v>
      </c>
      <c r="D34" s="5" t="s">
        <v>20</v>
      </c>
      <c r="E34" s="18" t="s">
        <v>7</v>
      </c>
    </row>
    <row r="35" spans="1:5" ht="30" customHeight="1">
      <c r="A35" s="2">
        <f t="shared" si="0"/>
        <v>33</v>
      </c>
      <c r="B35" s="17" t="s">
        <v>46</v>
      </c>
      <c r="C35" s="15">
        <v>4200</v>
      </c>
      <c r="D35" s="5" t="s">
        <v>20</v>
      </c>
      <c r="E35" s="18" t="s">
        <v>47</v>
      </c>
    </row>
    <row r="36" spans="1:5" ht="30" customHeight="1">
      <c r="A36" s="2">
        <f t="shared" si="0"/>
        <v>34</v>
      </c>
      <c r="B36" s="17" t="s">
        <v>65</v>
      </c>
      <c r="C36" s="15">
        <v>89250</v>
      </c>
      <c r="D36" s="5" t="s">
        <v>20</v>
      </c>
      <c r="E36" s="18" t="s">
        <v>50</v>
      </c>
    </row>
    <row r="37" spans="1:5" ht="30" customHeight="1">
      <c r="A37" s="2">
        <f t="shared" si="0"/>
        <v>35</v>
      </c>
      <c r="B37" s="17" t="s">
        <v>49</v>
      </c>
      <c r="C37" s="15">
        <v>155890</v>
      </c>
      <c r="D37" s="5" t="s">
        <v>20</v>
      </c>
      <c r="E37" s="18" t="s">
        <v>50</v>
      </c>
    </row>
    <row r="38" spans="1:5" ht="45" customHeight="1">
      <c r="A38" s="2">
        <f t="shared" si="0"/>
        <v>36</v>
      </c>
      <c r="B38" s="28" t="s">
        <v>55</v>
      </c>
      <c r="C38" s="15">
        <v>1190</v>
      </c>
      <c r="D38" s="5" t="s">
        <v>20</v>
      </c>
      <c r="E38" s="18" t="s">
        <v>5</v>
      </c>
    </row>
    <row r="39" spans="1:5" ht="30" customHeight="1">
      <c r="A39" s="2">
        <f t="shared" si="0"/>
        <v>37</v>
      </c>
      <c r="B39" s="17" t="s">
        <v>95</v>
      </c>
      <c r="C39" s="20">
        <v>9044</v>
      </c>
      <c r="D39" s="5" t="s">
        <v>20</v>
      </c>
      <c r="E39" s="18" t="s">
        <v>96</v>
      </c>
    </row>
    <row r="40" spans="1:5" ht="30" customHeight="1">
      <c r="A40" s="2">
        <f t="shared" si="0"/>
        <v>38</v>
      </c>
      <c r="B40" s="17" t="s">
        <v>122</v>
      </c>
      <c r="C40" s="15">
        <v>113</v>
      </c>
      <c r="D40" s="5" t="s">
        <v>20</v>
      </c>
      <c r="E40" s="18" t="s">
        <v>98</v>
      </c>
    </row>
    <row r="41" spans="1:5" ht="30" customHeight="1">
      <c r="A41" s="2">
        <f t="shared" si="0"/>
        <v>39</v>
      </c>
      <c r="B41" s="17" t="s">
        <v>122</v>
      </c>
      <c r="C41" s="15">
        <v>589</v>
      </c>
      <c r="D41" s="5" t="s">
        <v>20</v>
      </c>
      <c r="E41" s="18" t="s">
        <v>98</v>
      </c>
    </row>
    <row r="42" spans="1:5" ht="45" customHeight="1">
      <c r="A42" s="2">
        <f t="shared" si="0"/>
        <v>40</v>
      </c>
      <c r="B42" s="17" t="s">
        <v>57</v>
      </c>
      <c r="C42" s="15">
        <v>2380</v>
      </c>
      <c r="D42" s="5" t="s">
        <v>20</v>
      </c>
      <c r="E42" s="18" t="s">
        <v>58</v>
      </c>
    </row>
    <row r="43" spans="1:5" ht="45" customHeight="1">
      <c r="A43" s="2">
        <f t="shared" si="0"/>
        <v>41</v>
      </c>
      <c r="B43" s="22" t="s">
        <v>56</v>
      </c>
      <c r="C43" s="15">
        <v>240727</v>
      </c>
      <c r="D43" s="5" t="s">
        <v>20</v>
      </c>
      <c r="E43" s="18" t="s">
        <v>45</v>
      </c>
    </row>
    <row r="44" spans="1:5" ht="30" customHeight="1">
      <c r="A44" s="2">
        <f t="shared" si="0"/>
        <v>42</v>
      </c>
      <c r="B44" s="17" t="s">
        <v>51</v>
      </c>
      <c r="C44" s="15">
        <v>1750</v>
      </c>
      <c r="D44" s="5" t="s">
        <v>20</v>
      </c>
      <c r="E44" s="18" t="s">
        <v>47</v>
      </c>
    </row>
    <row r="45" spans="1:5" ht="30" customHeight="1">
      <c r="A45" s="2">
        <f t="shared" si="0"/>
        <v>43</v>
      </c>
      <c r="B45" s="17" t="s">
        <v>48</v>
      </c>
      <c r="C45" s="15">
        <v>48922</v>
      </c>
      <c r="D45" s="5" t="s">
        <v>20</v>
      </c>
      <c r="E45" s="18" t="s">
        <v>4</v>
      </c>
    </row>
    <row r="46" spans="1:5" ht="30" customHeight="1">
      <c r="A46" s="2">
        <f t="shared" si="0"/>
        <v>44</v>
      </c>
      <c r="B46" s="17" t="s">
        <v>53</v>
      </c>
      <c r="C46" s="15">
        <v>21845</v>
      </c>
      <c r="D46" s="5" t="s">
        <v>20</v>
      </c>
      <c r="E46" s="18" t="s">
        <v>54</v>
      </c>
    </row>
    <row r="47" spans="1:5" ht="45" customHeight="1">
      <c r="A47" s="2">
        <f t="shared" si="0"/>
        <v>45</v>
      </c>
      <c r="B47" s="17" t="s">
        <v>52</v>
      </c>
      <c r="C47" s="15">
        <v>2975</v>
      </c>
      <c r="D47" s="5" t="s">
        <v>20</v>
      </c>
      <c r="E47" s="18" t="s">
        <v>3</v>
      </c>
    </row>
    <row r="48" spans="1:5" ht="30" customHeight="1">
      <c r="A48" s="2">
        <f t="shared" si="0"/>
        <v>46</v>
      </c>
      <c r="B48" s="17" t="s">
        <v>123</v>
      </c>
      <c r="C48" s="15">
        <v>850734</v>
      </c>
      <c r="D48" s="5" t="s">
        <v>20</v>
      </c>
      <c r="E48" s="18" t="s">
        <v>75</v>
      </c>
    </row>
    <row r="49" spans="1:5" ht="30" customHeight="1">
      <c r="A49" s="2">
        <f t="shared" si="0"/>
        <v>47</v>
      </c>
      <c r="B49" s="22" t="s">
        <v>85</v>
      </c>
      <c r="C49" s="15">
        <v>26901</v>
      </c>
      <c r="D49" s="5" t="s">
        <v>20</v>
      </c>
      <c r="E49" s="18" t="s">
        <v>4</v>
      </c>
    </row>
    <row r="50" spans="1:5" ht="45" customHeight="1">
      <c r="A50" s="2">
        <f t="shared" si="0"/>
        <v>48</v>
      </c>
      <c r="B50" s="17" t="s">
        <v>63</v>
      </c>
      <c r="C50" s="15">
        <v>26000</v>
      </c>
      <c r="D50" s="5" t="s">
        <v>20</v>
      </c>
      <c r="E50" s="18" t="s">
        <v>64</v>
      </c>
    </row>
    <row r="51" spans="1:5" ht="30" customHeight="1">
      <c r="A51" s="2">
        <f t="shared" si="0"/>
        <v>49</v>
      </c>
      <c r="B51" s="17" t="s">
        <v>99</v>
      </c>
      <c r="C51" s="15">
        <v>12000</v>
      </c>
      <c r="D51" s="5" t="s">
        <v>20</v>
      </c>
      <c r="E51" s="18" t="s">
        <v>16</v>
      </c>
    </row>
    <row r="52" spans="1:5" ht="30" customHeight="1">
      <c r="A52" s="2">
        <f t="shared" si="0"/>
        <v>50</v>
      </c>
      <c r="B52" s="17" t="s">
        <v>100</v>
      </c>
      <c r="C52" s="15">
        <v>10528</v>
      </c>
      <c r="D52" s="5" t="s">
        <v>20</v>
      </c>
      <c r="E52" s="18" t="s">
        <v>17</v>
      </c>
    </row>
    <row r="53" spans="1:5" ht="30" customHeight="1">
      <c r="A53" s="2">
        <f t="shared" si="0"/>
        <v>51</v>
      </c>
      <c r="B53" s="17" t="s">
        <v>67</v>
      </c>
      <c r="C53" s="15">
        <v>2800</v>
      </c>
      <c r="D53" s="5" t="s">
        <v>20</v>
      </c>
      <c r="E53" s="18" t="s">
        <v>14</v>
      </c>
    </row>
    <row r="54" spans="1:5" ht="30" customHeight="1">
      <c r="A54" s="2">
        <f t="shared" si="0"/>
        <v>52</v>
      </c>
      <c r="B54" s="22" t="s">
        <v>84</v>
      </c>
      <c r="C54" s="15">
        <v>121156</v>
      </c>
      <c r="D54" s="5" t="s">
        <v>20</v>
      </c>
      <c r="E54" s="18" t="s">
        <v>15</v>
      </c>
    </row>
    <row r="55" spans="1:5" ht="45" customHeight="1">
      <c r="A55" s="2">
        <f t="shared" si="0"/>
        <v>53</v>
      </c>
      <c r="B55" s="17" t="s">
        <v>101</v>
      </c>
      <c r="C55" s="15">
        <v>14280</v>
      </c>
      <c r="D55" s="5" t="s">
        <v>20</v>
      </c>
      <c r="E55" s="18" t="s">
        <v>102</v>
      </c>
    </row>
    <row r="56" spans="1:5" ht="30" customHeight="1">
      <c r="A56" s="2">
        <f t="shared" si="0"/>
        <v>54</v>
      </c>
      <c r="B56" s="17" t="s">
        <v>46</v>
      </c>
      <c r="C56" s="20">
        <v>1500</v>
      </c>
      <c r="D56" s="5" t="s">
        <v>20</v>
      </c>
      <c r="E56" s="18" t="s">
        <v>47</v>
      </c>
    </row>
    <row r="57" spans="1:5" ht="60" customHeight="1">
      <c r="A57" s="2">
        <f t="shared" si="0"/>
        <v>55</v>
      </c>
      <c r="B57" s="17" t="s">
        <v>70</v>
      </c>
      <c r="C57" s="15">
        <v>2800</v>
      </c>
      <c r="D57" s="5" t="s">
        <v>20</v>
      </c>
      <c r="E57" s="18" t="s">
        <v>71</v>
      </c>
    </row>
    <row r="58" spans="1:5" ht="45" customHeight="1">
      <c r="A58" s="2">
        <f t="shared" si="0"/>
        <v>56</v>
      </c>
      <c r="B58" s="28" t="s">
        <v>72</v>
      </c>
      <c r="C58" s="15">
        <v>2800</v>
      </c>
      <c r="D58" s="5" t="s">
        <v>20</v>
      </c>
      <c r="E58" s="18" t="s">
        <v>71</v>
      </c>
    </row>
    <row r="59" spans="1:5" ht="45" customHeight="1">
      <c r="A59" s="2">
        <f t="shared" si="0"/>
        <v>57</v>
      </c>
      <c r="B59" s="17" t="s">
        <v>73</v>
      </c>
      <c r="C59" s="15">
        <v>2800</v>
      </c>
      <c r="D59" s="5" t="s">
        <v>20</v>
      </c>
      <c r="E59" s="18" t="s">
        <v>71</v>
      </c>
    </row>
    <row r="60" spans="1:5" ht="30" customHeight="1">
      <c r="A60" s="2">
        <f t="shared" si="0"/>
        <v>58</v>
      </c>
      <c r="B60" s="17" t="s">
        <v>103</v>
      </c>
      <c r="C60" s="15">
        <v>19992</v>
      </c>
      <c r="D60" s="5" t="s">
        <v>20</v>
      </c>
      <c r="E60" s="18" t="s">
        <v>104</v>
      </c>
    </row>
    <row r="61" spans="1:5" ht="30" customHeight="1">
      <c r="A61" s="2">
        <f t="shared" si="0"/>
        <v>59</v>
      </c>
      <c r="B61" s="17" t="s">
        <v>115</v>
      </c>
      <c r="C61" s="20">
        <v>7200</v>
      </c>
      <c r="D61" s="5" t="s">
        <v>20</v>
      </c>
      <c r="E61" s="18" t="s">
        <v>116</v>
      </c>
    </row>
    <row r="62" spans="1:5" ht="45" customHeight="1">
      <c r="A62" s="2">
        <f t="shared" si="0"/>
        <v>60</v>
      </c>
      <c r="B62" s="29" t="s">
        <v>105</v>
      </c>
      <c r="C62" s="15">
        <v>47005</v>
      </c>
      <c r="D62" s="5" t="s">
        <v>20</v>
      </c>
      <c r="E62" s="18" t="s">
        <v>106</v>
      </c>
    </row>
    <row r="63" spans="1:5" ht="60" customHeight="1">
      <c r="A63" s="2">
        <f t="shared" si="0"/>
        <v>61</v>
      </c>
      <c r="B63" s="17" t="s">
        <v>63</v>
      </c>
      <c r="C63" s="15">
        <v>156000</v>
      </c>
      <c r="D63" s="5" t="s">
        <v>20</v>
      </c>
      <c r="E63" s="18" t="s">
        <v>107</v>
      </c>
    </row>
    <row r="64" spans="1:5" ht="45" customHeight="1">
      <c r="A64" s="2">
        <f t="shared" si="0"/>
        <v>62</v>
      </c>
      <c r="B64" s="37" t="s">
        <v>127</v>
      </c>
      <c r="C64" s="39">
        <v>4500.0087999999996</v>
      </c>
      <c r="D64" s="40" t="s">
        <v>20</v>
      </c>
      <c r="E64" s="41" t="s">
        <v>128</v>
      </c>
    </row>
    <row r="65" spans="1:5" ht="30" customHeight="1">
      <c r="A65" s="2">
        <f t="shared" si="0"/>
        <v>63</v>
      </c>
      <c r="B65" s="38" t="s">
        <v>129</v>
      </c>
      <c r="C65" s="39">
        <v>209083</v>
      </c>
      <c r="D65" s="40" t="s">
        <v>20</v>
      </c>
      <c r="E65" s="41" t="s">
        <v>130</v>
      </c>
    </row>
    <row r="66" spans="1:5" ht="31.5">
      <c r="A66" s="2">
        <f t="shared" si="0"/>
        <v>64</v>
      </c>
      <c r="B66" s="17" t="s">
        <v>133</v>
      </c>
      <c r="C66" s="43">
        <v>9520</v>
      </c>
      <c r="D66" s="40" t="s">
        <v>20</v>
      </c>
      <c r="E66" s="18" t="s">
        <v>134</v>
      </c>
    </row>
    <row r="70" spans="1:5">
      <c r="B70" s="42"/>
    </row>
    <row r="74" spans="1:5">
      <c r="B74" s="35"/>
      <c r="C74" s="35"/>
      <c r="D74" s="35"/>
      <c r="E74" s="35"/>
    </row>
    <row r="75" spans="1:5">
      <c r="A75" s="35"/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18" sqref="B18"/>
    </sheetView>
  </sheetViews>
  <sheetFormatPr defaultRowHeight="15"/>
  <cols>
    <col min="1" max="1" width="5.140625" customWidth="1"/>
    <col min="2" max="2" width="42.140625" customWidth="1"/>
    <col min="3" max="3" width="14.140625" customWidth="1"/>
    <col min="4" max="4" width="12.85546875" style="6" customWidth="1"/>
    <col min="5" max="5" width="31.42578125" customWidth="1"/>
    <col min="6" max="6" width="12.85546875" customWidth="1"/>
    <col min="7" max="7" width="11.7109375" customWidth="1"/>
  </cols>
  <sheetData>
    <row r="1" spans="1:9">
      <c r="A1" s="56" t="s">
        <v>135</v>
      </c>
      <c r="B1" s="56"/>
      <c r="C1" s="56"/>
      <c r="D1" s="56"/>
      <c r="E1" s="56"/>
      <c r="F1" s="56"/>
      <c r="G1" s="56"/>
    </row>
    <row r="3" spans="1:9" ht="42.75">
      <c r="A3" s="4" t="s">
        <v>0</v>
      </c>
      <c r="B3" s="4" t="s">
        <v>1</v>
      </c>
      <c r="C3" s="1" t="s">
        <v>18</v>
      </c>
      <c r="D3" s="1" t="s">
        <v>19</v>
      </c>
      <c r="E3" s="4" t="s">
        <v>22</v>
      </c>
      <c r="F3" s="4" t="s">
        <v>23</v>
      </c>
      <c r="G3" s="4" t="s">
        <v>24</v>
      </c>
      <c r="I3" s="9" t="s">
        <v>29</v>
      </c>
    </row>
    <row r="4" spans="1:9" ht="25.5">
      <c r="A4" s="44">
        <v>1</v>
      </c>
      <c r="B4" s="46" t="s">
        <v>136</v>
      </c>
      <c r="C4" s="47">
        <v>401392.95</v>
      </c>
      <c r="D4" s="48" t="s">
        <v>21</v>
      </c>
      <c r="E4" s="53" t="s">
        <v>137</v>
      </c>
      <c r="F4" s="49">
        <v>44641</v>
      </c>
      <c r="G4" s="49">
        <v>44662</v>
      </c>
      <c r="I4">
        <v>22</v>
      </c>
    </row>
    <row r="5" spans="1:9" ht="39" customHeight="1">
      <c r="A5" s="45">
        <v>2</v>
      </c>
      <c r="B5" s="50" t="s">
        <v>139</v>
      </c>
      <c r="C5" s="52">
        <v>3979538.79</v>
      </c>
      <c r="D5" s="48" t="s">
        <v>21</v>
      </c>
      <c r="E5" s="53" t="s">
        <v>138</v>
      </c>
      <c r="F5" s="49">
        <v>44699</v>
      </c>
      <c r="G5" s="49">
        <v>44739</v>
      </c>
      <c r="H5" s="8"/>
      <c r="I5">
        <v>41</v>
      </c>
    </row>
    <row r="6" spans="1:9" s="3" customFormat="1" ht="39">
      <c r="A6" s="44">
        <v>3</v>
      </c>
      <c r="B6" s="50" t="s">
        <v>140</v>
      </c>
      <c r="C6" s="51">
        <v>518756.7</v>
      </c>
      <c r="D6" s="46" t="s">
        <v>141</v>
      </c>
      <c r="E6" s="54" t="s">
        <v>142</v>
      </c>
      <c r="F6" s="49">
        <v>44698</v>
      </c>
      <c r="G6" s="49">
        <v>44754</v>
      </c>
      <c r="I6" s="3">
        <v>57</v>
      </c>
    </row>
    <row r="7" spans="1:9">
      <c r="I7">
        <f>SUM(I4:I6)</f>
        <v>120</v>
      </c>
    </row>
  </sheetData>
  <sortState ref="A4:H10">
    <sortCondition ref="H4:H10"/>
  </sortState>
  <mergeCells count="1">
    <mergeCell ref="A1:G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29" sqref="C29"/>
    </sheetView>
  </sheetViews>
  <sheetFormatPr defaultRowHeight="15"/>
  <cols>
    <col min="1" max="1" width="21.42578125" style="3" customWidth="1"/>
    <col min="2" max="2" width="22.5703125" customWidth="1"/>
    <col min="5" max="5" width="11.7109375" customWidth="1"/>
    <col min="6" max="6" width="10.7109375" customWidth="1"/>
  </cols>
  <sheetData>
    <row r="1" spans="1:6">
      <c r="A1" s="57" t="s">
        <v>126</v>
      </c>
      <c r="B1" s="57"/>
      <c r="C1" s="57"/>
      <c r="D1" s="57"/>
      <c r="E1" s="57"/>
      <c r="F1" s="57"/>
    </row>
    <row r="3" spans="1:6" s="6" customFormat="1" ht="60">
      <c r="A3" s="10" t="s">
        <v>26</v>
      </c>
      <c r="B3" s="11" t="s">
        <v>25</v>
      </c>
      <c r="C3" s="11" t="s">
        <v>28</v>
      </c>
      <c r="D3" s="11" t="s">
        <v>30</v>
      </c>
      <c r="E3" s="11" t="s">
        <v>31</v>
      </c>
      <c r="F3" s="11" t="s">
        <v>32</v>
      </c>
    </row>
    <row r="4" spans="1:6">
      <c r="A4" s="12" t="s">
        <v>21</v>
      </c>
      <c r="B4" s="13">
        <v>2</v>
      </c>
      <c r="C4" s="13">
        <v>2</v>
      </c>
      <c r="D4" s="13">
        <v>31.5</v>
      </c>
      <c r="E4" s="13">
        <v>0</v>
      </c>
      <c r="F4" s="13">
        <v>2</v>
      </c>
    </row>
    <row r="5" spans="1:6" s="3" customFormat="1">
      <c r="A5" s="12" t="s">
        <v>143</v>
      </c>
      <c r="B5" s="13">
        <v>1</v>
      </c>
      <c r="C5" s="13">
        <v>1</v>
      </c>
      <c r="D5" s="13">
        <v>57</v>
      </c>
      <c r="E5" s="13">
        <v>0</v>
      </c>
      <c r="F5" s="13">
        <v>0</v>
      </c>
    </row>
    <row r="6" spans="1:6">
      <c r="A6" s="12" t="s">
        <v>27</v>
      </c>
      <c r="B6" s="13">
        <v>307</v>
      </c>
      <c r="C6" s="13">
        <v>307</v>
      </c>
      <c r="D6" s="13">
        <v>4</v>
      </c>
      <c r="E6" s="14" t="s">
        <v>33</v>
      </c>
      <c r="F6" s="14" t="s">
        <v>33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3"/>
  <sheetViews>
    <sheetView topLeftCell="A25" workbookViewId="0">
      <selection activeCell="I62" sqref="I62"/>
    </sheetView>
  </sheetViews>
  <sheetFormatPr defaultRowHeight="15"/>
  <cols>
    <col min="2" max="2" width="26.140625" customWidth="1"/>
    <col min="3" max="3" width="48.85546875" customWidth="1"/>
    <col min="4" max="4" width="29.7109375" customWidth="1"/>
    <col min="6" max="7" width="9.140625" style="6"/>
  </cols>
  <sheetData>
    <row r="1" spans="1:9">
      <c r="A1" s="3" t="s">
        <v>117</v>
      </c>
      <c r="B1" s="3" t="s">
        <v>118</v>
      </c>
      <c r="C1" s="3" t="s">
        <v>119</v>
      </c>
      <c r="D1" s="3" t="s">
        <v>120</v>
      </c>
      <c r="E1" s="3" t="s">
        <v>121</v>
      </c>
      <c r="F1" s="6" t="s">
        <v>124</v>
      </c>
      <c r="G1" s="6" t="s">
        <v>125</v>
      </c>
    </row>
    <row r="2" spans="1:9" ht="78.75">
      <c r="A2" s="15">
        <v>3787</v>
      </c>
      <c r="B2" s="16">
        <v>44624</v>
      </c>
      <c r="C2" s="17" t="s">
        <v>34</v>
      </c>
      <c r="D2" s="18" t="s">
        <v>35</v>
      </c>
      <c r="E2" s="15">
        <v>30000</v>
      </c>
      <c r="F2" s="6">
        <f>E2*19%</f>
        <v>5700</v>
      </c>
      <c r="G2" s="6">
        <f>E2+F2</f>
        <v>35700</v>
      </c>
      <c r="I2" s="6">
        <v>35700</v>
      </c>
    </row>
    <row r="3" spans="1:9" ht="31.5">
      <c r="A3" s="23">
        <v>490</v>
      </c>
      <c r="B3" s="24">
        <v>44571</v>
      </c>
      <c r="C3" s="25" t="s">
        <v>66</v>
      </c>
      <c r="D3" s="26" t="s">
        <v>3</v>
      </c>
      <c r="E3" s="27">
        <v>36000</v>
      </c>
      <c r="F3" s="6">
        <f t="shared" ref="F3:F62" si="0">E3*19%</f>
        <v>6840</v>
      </c>
      <c r="G3" s="6">
        <f t="shared" ref="G3:G63" si="1">E3+F3</f>
        <v>42840</v>
      </c>
      <c r="I3" s="6">
        <v>42840</v>
      </c>
    </row>
    <row r="4" spans="1:9" ht="15.75">
      <c r="A4" s="7">
        <v>729</v>
      </c>
      <c r="B4" s="16">
        <v>44574</v>
      </c>
      <c r="C4" s="17" t="s">
        <v>48</v>
      </c>
      <c r="D4" s="18" t="s">
        <v>4</v>
      </c>
      <c r="E4" s="15">
        <v>48360.480000000003</v>
      </c>
      <c r="F4" s="6">
        <f t="shared" si="0"/>
        <v>9188.4912000000004</v>
      </c>
      <c r="G4" s="6">
        <f t="shared" si="1"/>
        <v>57548.9712</v>
      </c>
      <c r="I4" s="6">
        <v>57548.9712</v>
      </c>
    </row>
    <row r="5" spans="1:9" ht="15.75">
      <c r="A5" s="15">
        <v>996</v>
      </c>
      <c r="B5" s="16">
        <v>44579</v>
      </c>
      <c r="C5" s="17" t="s">
        <v>59</v>
      </c>
      <c r="D5" s="18" t="s">
        <v>60</v>
      </c>
      <c r="E5" s="15">
        <v>0</v>
      </c>
      <c r="F5" s="6">
        <f t="shared" si="0"/>
        <v>0</v>
      </c>
      <c r="G5" s="6">
        <f t="shared" si="1"/>
        <v>0</v>
      </c>
      <c r="I5" s="6">
        <v>0</v>
      </c>
    </row>
    <row r="6" spans="1:9" ht="47.25">
      <c r="A6" s="23">
        <v>1322</v>
      </c>
      <c r="B6" s="24">
        <v>44587</v>
      </c>
      <c r="C6" s="25" t="s">
        <v>68</v>
      </c>
      <c r="D6" s="26" t="s">
        <v>5</v>
      </c>
      <c r="E6" s="23">
        <v>5880</v>
      </c>
      <c r="F6" s="6">
        <f t="shared" si="0"/>
        <v>1117.2</v>
      </c>
      <c r="G6" s="6">
        <f t="shared" si="1"/>
        <v>6997.2</v>
      </c>
      <c r="I6" s="6">
        <v>6997.2</v>
      </c>
    </row>
    <row r="7" spans="1:9" ht="15.75">
      <c r="A7" s="15">
        <v>2204</v>
      </c>
      <c r="B7" s="16">
        <v>44600</v>
      </c>
      <c r="C7" s="17" t="s">
        <v>69</v>
      </c>
      <c r="D7" s="18" t="s">
        <v>6</v>
      </c>
      <c r="E7" s="15">
        <v>406.79</v>
      </c>
      <c r="F7" s="6">
        <f t="shared" si="0"/>
        <v>77.29010000000001</v>
      </c>
      <c r="G7" s="6">
        <f t="shared" si="1"/>
        <v>484.08010000000002</v>
      </c>
      <c r="I7" s="6">
        <v>484.08010000000002</v>
      </c>
    </row>
    <row r="8" spans="1:9" ht="31.5">
      <c r="A8" s="15">
        <v>3270</v>
      </c>
      <c r="B8" s="16">
        <v>44616</v>
      </c>
      <c r="C8" s="17" t="s">
        <v>108</v>
      </c>
      <c r="D8" s="18" t="s">
        <v>109</v>
      </c>
      <c r="E8" s="15">
        <v>2260</v>
      </c>
      <c r="F8" s="6">
        <f t="shared" si="0"/>
        <v>429.4</v>
      </c>
      <c r="G8" s="6">
        <f t="shared" si="1"/>
        <v>2689.4</v>
      </c>
      <c r="I8" s="6">
        <v>2689.4</v>
      </c>
    </row>
    <row r="9" spans="1:9" ht="31.5">
      <c r="A9" s="15">
        <v>4040</v>
      </c>
      <c r="B9" s="16">
        <v>44629</v>
      </c>
      <c r="C9" s="19" t="s">
        <v>36</v>
      </c>
      <c r="D9" s="18" t="s">
        <v>37</v>
      </c>
      <c r="E9" s="20">
        <v>15910</v>
      </c>
      <c r="F9" s="6">
        <f t="shared" si="0"/>
        <v>3022.9</v>
      </c>
      <c r="G9" s="6">
        <f t="shared" si="1"/>
        <v>18932.900000000001</v>
      </c>
      <c r="I9" s="6">
        <v>18932.900000000001</v>
      </c>
    </row>
    <row r="10" spans="1:9" ht="47.25">
      <c r="A10" s="20">
        <v>4074</v>
      </c>
      <c r="B10" s="21">
        <v>44630</v>
      </c>
      <c r="C10" s="17" t="s">
        <v>43</v>
      </c>
      <c r="D10" s="18" t="s">
        <v>11</v>
      </c>
      <c r="E10" s="20">
        <v>12239.46</v>
      </c>
      <c r="F10" s="6">
        <f t="shared" si="0"/>
        <v>2325.4973999999997</v>
      </c>
      <c r="G10" s="6">
        <f t="shared" si="1"/>
        <v>14564.957399999999</v>
      </c>
      <c r="I10" s="6">
        <v>14564.957399999999</v>
      </c>
    </row>
    <row r="11" spans="1:9" ht="31.5">
      <c r="A11" s="15">
        <v>4100</v>
      </c>
      <c r="B11" s="16">
        <v>44630</v>
      </c>
      <c r="C11" s="17" t="s">
        <v>110</v>
      </c>
      <c r="D11" s="18" t="s">
        <v>111</v>
      </c>
      <c r="E11" s="15">
        <v>9600</v>
      </c>
      <c r="F11" s="6">
        <f t="shared" si="0"/>
        <v>1824</v>
      </c>
      <c r="G11" s="6">
        <f t="shared" si="1"/>
        <v>11424</v>
      </c>
      <c r="I11" s="6">
        <v>11424</v>
      </c>
    </row>
    <row r="12" spans="1:9" ht="31.5">
      <c r="A12" s="15">
        <v>4100</v>
      </c>
      <c r="B12" s="16">
        <v>44630</v>
      </c>
      <c r="C12" s="17" t="s">
        <v>110</v>
      </c>
      <c r="D12" s="18" t="s">
        <v>111</v>
      </c>
      <c r="E12" s="15">
        <v>9600</v>
      </c>
      <c r="F12" s="6">
        <f t="shared" si="0"/>
        <v>1824</v>
      </c>
      <c r="G12" s="6">
        <f t="shared" si="1"/>
        <v>11424</v>
      </c>
      <c r="I12" s="6">
        <v>11424</v>
      </c>
    </row>
    <row r="13" spans="1:9" ht="15.75">
      <c r="A13" s="15">
        <v>4263</v>
      </c>
      <c r="B13" s="16">
        <v>44635</v>
      </c>
      <c r="C13" s="17" t="s">
        <v>112</v>
      </c>
      <c r="D13" s="18" t="s">
        <v>113</v>
      </c>
      <c r="E13" s="20">
        <v>35400</v>
      </c>
      <c r="F13" s="6">
        <f t="shared" si="0"/>
        <v>6726</v>
      </c>
      <c r="G13" s="6">
        <f t="shared" si="1"/>
        <v>42126</v>
      </c>
      <c r="I13" s="6">
        <v>42126</v>
      </c>
    </row>
    <row r="14" spans="1:9" ht="31.5">
      <c r="A14" s="15">
        <v>4290</v>
      </c>
      <c r="B14" s="16">
        <v>44635</v>
      </c>
      <c r="C14" s="22" t="s">
        <v>76</v>
      </c>
      <c r="D14" s="18" t="s">
        <v>77</v>
      </c>
      <c r="E14" s="15">
        <v>16416</v>
      </c>
      <c r="F14" s="6">
        <f t="shared" si="0"/>
        <v>3119.04</v>
      </c>
      <c r="G14" s="6">
        <f t="shared" si="1"/>
        <v>19535.04</v>
      </c>
      <c r="I14" s="6">
        <v>19535.04</v>
      </c>
    </row>
    <row r="15" spans="1:9" ht="63">
      <c r="A15" s="15">
        <v>4470</v>
      </c>
      <c r="B15" s="16">
        <v>44637</v>
      </c>
      <c r="C15" s="17" t="s">
        <v>38</v>
      </c>
      <c r="D15" s="18" t="s">
        <v>39</v>
      </c>
      <c r="E15" s="15">
        <v>50000</v>
      </c>
      <c r="F15" s="6">
        <f t="shared" si="0"/>
        <v>9500</v>
      </c>
      <c r="G15" s="6">
        <f t="shared" si="1"/>
        <v>59500</v>
      </c>
      <c r="I15" s="6">
        <v>59500</v>
      </c>
    </row>
    <row r="16" spans="1:9" ht="31.5">
      <c r="A16" s="15">
        <v>4944</v>
      </c>
      <c r="B16" s="16">
        <v>44648</v>
      </c>
      <c r="C16" s="28" t="s">
        <v>81</v>
      </c>
      <c r="D16" s="18" t="s">
        <v>37</v>
      </c>
      <c r="E16" s="15">
        <v>36600</v>
      </c>
      <c r="F16" s="6">
        <f t="shared" si="0"/>
        <v>6954</v>
      </c>
      <c r="G16" s="6">
        <f t="shared" si="1"/>
        <v>43554</v>
      </c>
      <c r="I16" s="6">
        <v>43554</v>
      </c>
    </row>
    <row r="17" spans="1:9" ht="15.75">
      <c r="A17" s="15">
        <v>5083</v>
      </c>
      <c r="B17" s="16">
        <v>44649</v>
      </c>
      <c r="C17" s="22" t="s">
        <v>79</v>
      </c>
      <c r="D17" s="18" t="s">
        <v>80</v>
      </c>
      <c r="E17" s="20">
        <v>18000</v>
      </c>
      <c r="F17" s="6">
        <f t="shared" si="0"/>
        <v>3420</v>
      </c>
      <c r="G17" s="6">
        <f t="shared" si="1"/>
        <v>21420</v>
      </c>
      <c r="I17" s="6">
        <v>21420</v>
      </c>
    </row>
    <row r="18" spans="1:9" ht="15.75">
      <c r="A18" s="15">
        <v>5140</v>
      </c>
      <c r="B18" s="16">
        <v>44649</v>
      </c>
      <c r="C18" s="19" t="s">
        <v>78</v>
      </c>
      <c r="D18" s="18" t="s">
        <v>8</v>
      </c>
      <c r="E18" s="15">
        <v>50420</v>
      </c>
      <c r="F18" s="6">
        <f t="shared" si="0"/>
        <v>9579.7999999999993</v>
      </c>
      <c r="G18" s="6">
        <f t="shared" si="1"/>
        <v>59999.8</v>
      </c>
      <c r="I18" s="6">
        <v>59999.8</v>
      </c>
    </row>
    <row r="19" spans="1:9" ht="31.5">
      <c r="A19" s="15">
        <v>5594</v>
      </c>
      <c r="B19" s="16">
        <v>44656</v>
      </c>
      <c r="C19" s="17" t="s">
        <v>82</v>
      </c>
      <c r="D19" s="18" t="s">
        <v>10</v>
      </c>
      <c r="E19" s="15">
        <v>50420</v>
      </c>
      <c r="F19" s="6">
        <f t="shared" si="0"/>
        <v>9579.7999999999993</v>
      </c>
      <c r="G19" s="6">
        <f t="shared" si="1"/>
        <v>59999.8</v>
      </c>
      <c r="I19" s="6">
        <v>59999.8</v>
      </c>
    </row>
    <row r="20" spans="1:9" ht="31.5">
      <c r="A20" s="15">
        <v>6017</v>
      </c>
      <c r="B20" s="16">
        <v>44663</v>
      </c>
      <c r="C20" s="22" t="s">
        <v>83</v>
      </c>
      <c r="D20" s="18" t="s">
        <v>12</v>
      </c>
      <c r="E20" s="15">
        <v>5400</v>
      </c>
      <c r="F20" s="6">
        <f t="shared" si="0"/>
        <v>1026</v>
      </c>
      <c r="G20" s="6">
        <f t="shared" si="1"/>
        <v>6426</v>
      </c>
      <c r="I20" s="6">
        <v>6426</v>
      </c>
    </row>
    <row r="21" spans="1:9" ht="31.5">
      <c r="A21" s="20">
        <v>6669</v>
      </c>
      <c r="B21" s="21">
        <v>44678</v>
      </c>
      <c r="C21" s="17" t="s">
        <v>88</v>
      </c>
      <c r="D21" s="18" t="s">
        <v>5</v>
      </c>
      <c r="E21" s="20">
        <v>5760</v>
      </c>
      <c r="F21" s="6">
        <f t="shared" si="0"/>
        <v>1094.4000000000001</v>
      </c>
      <c r="G21" s="6">
        <f t="shared" si="1"/>
        <v>6854.4</v>
      </c>
      <c r="I21" s="6">
        <v>6854.4</v>
      </c>
    </row>
    <row r="22" spans="1:9" ht="31.5">
      <c r="A22" s="15">
        <v>6784</v>
      </c>
      <c r="B22" s="16">
        <v>44680</v>
      </c>
      <c r="C22" s="17" t="s">
        <v>61</v>
      </c>
      <c r="D22" s="18" t="s">
        <v>62</v>
      </c>
      <c r="E22" s="20">
        <v>50400</v>
      </c>
      <c r="F22" s="6">
        <f t="shared" si="0"/>
        <v>9576</v>
      </c>
      <c r="G22" s="6">
        <f t="shared" si="1"/>
        <v>59976</v>
      </c>
      <c r="I22" s="6">
        <v>59976</v>
      </c>
    </row>
    <row r="23" spans="1:9" ht="31.5">
      <c r="A23" s="15">
        <v>6800</v>
      </c>
      <c r="B23" s="16">
        <v>44680</v>
      </c>
      <c r="C23" s="17" t="s">
        <v>86</v>
      </c>
      <c r="D23" s="18" t="s">
        <v>87</v>
      </c>
      <c r="E23" s="15">
        <v>2600</v>
      </c>
      <c r="F23" s="6">
        <f t="shared" si="0"/>
        <v>494</v>
      </c>
      <c r="G23" s="6">
        <f t="shared" si="1"/>
        <v>3094</v>
      </c>
      <c r="I23" s="6">
        <v>3094</v>
      </c>
    </row>
    <row r="24" spans="1:9" ht="31.5">
      <c r="A24" s="20">
        <v>6847</v>
      </c>
      <c r="B24" s="21">
        <v>44683</v>
      </c>
      <c r="C24" s="17" t="s">
        <v>89</v>
      </c>
      <c r="D24" s="18" t="s">
        <v>80</v>
      </c>
      <c r="E24" s="20">
        <v>3000</v>
      </c>
      <c r="F24" s="6">
        <f t="shared" si="0"/>
        <v>570</v>
      </c>
      <c r="G24" s="6">
        <f t="shared" si="1"/>
        <v>3570</v>
      </c>
      <c r="I24" s="6">
        <v>3570</v>
      </c>
    </row>
    <row r="25" spans="1:9" ht="15.75">
      <c r="A25" s="20">
        <v>8241</v>
      </c>
      <c r="B25" s="21">
        <v>44707</v>
      </c>
      <c r="C25" s="17" t="s">
        <v>90</v>
      </c>
      <c r="D25" s="18" t="s">
        <v>60</v>
      </c>
      <c r="E25" s="20">
        <v>0.01</v>
      </c>
      <c r="F25" s="6">
        <f t="shared" si="0"/>
        <v>1.9E-3</v>
      </c>
      <c r="G25" s="6">
        <f t="shared" si="1"/>
        <v>1.1900000000000001E-2</v>
      </c>
      <c r="I25" s="6">
        <v>1.1900000000000001E-2</v>
      </c>
    </row>
    <row r="26" spans="1:9" ht="47.25">
      <c r="A26" s="15">
        <v>8244</v>
      </c>
      <c r="B26" s="16">
        <v>44707</v>
      </c>
      <c r="C26" s="22" t="s">
        <v>44</v>
      </c>
      <c r="D26" s="18" t="s">
        <v>45</v>
      </c>
      <c r="E26" s="15">
        <v>289594.02</v>
      </c>
      <c r="F26" s="6">
        <f t="shared" si="0"/>
        <v>55022.863800000006</v>
      </c>
      <c r="G26" s="6">
        <f t="shared" si="1"/>
        <v>344616.88380000001</v>
      </c>
      <c r="I26" s="6">
        <v>344616.88380000001</v>
      </c>
    </row>
    <row r="27" spans="1:9" ht="63">
      <c r="A27" s="15">
        <v>8257</v>
      </c>
      <c r="B27" s="16">
        <v>44707</v>
      </c>
      <c r="C27" s="22" t="s">
        <v>97</v>
      </c>
      <c r="D27" s="18" t="s">
        <v>58</v>
      </c>
      <c r="E27" s="15">
        <v>2500</v>
      </c>
      <c r="F27" s="6">
        <f t="shared" si="0"/>
        <v>475</v>
      </c>
      <c r="G27" s="6">
        <f t="shared" si="1"/>
        <v>2975</v>
      </c>
      <c r="I27" s="6">
        <v>2975</v>
      </c>
    </row>
    <row r="28" spans="1:9" ht="31.5">
      <c r="A28" s="15">
        <v>8265</v>
      </c>
      <c r="B28" s="16">
        <v>44707</v>
      </c>
      <c r="C28" s="17" t="s">
        <v>40</v>
      </c>
      <c r="D28" s="18" t="s">
        <v>41</v>
      </c>
      <c r="E28" s="20">
        <v>187256.29</v>
      </c>
      <c r="F28" s="6">
        <f t="shared" si="0"/>
        <v>35578.695100000004</v>
      </c>
      <c r="G28" s="6">
        <f t="shared" si="1"/>
        <v>222834.98510000002</v>
      </c>
      <c r="I28" s="6">
        <v>222834.98510000002</v>
      </c>
    </row>
    <row r="29" spans="1:9" ht="63">
      <c r="A29" s="20">
        <v>8276</v>
      </c>
      <c r="B29" s="21">
        <v>44707</v>
      </c>
      <c r="C29" s="17" t="s">
        <v>114</v>
      </c>
      <c r="D29" s="18" t="s">
        <v>58</v>
      </c>
      <c r="E29" s="20">
        <v>1700</v>
      </c>
      <c r="F29" s="6">
        <f t="shared" si="0"/>
        <v>323</v>
      </c>
      <c r="G29" s="6">
        <f t="shared" si="1"/>
        <v>2023</v>
      </c>
      <c r="I29" s="6">
        <v>2023</v>
      </c>
    </row>
    <row r="30" spans="1:9" ht="31.5">
      <c r="A30" s="20">
        <v>8609</v>
      </c>
      <c r="B30" s="21">
        <v>44714</v>
      </c>
      <c r="C30" s="28" t="s">
        <v>91</v>
      </c>
      <c r="D30" s="18" t="s">
        <v>9</v>
      </c>
      <c r="E30" s="20">
        <v>48000</v>
      </c>
      <c r="F30" s="6">
        <f t="shared" si="0"/>
        <v>9120</v>
      </c>
      <c r="G30" s="6">
        <f t="shared" si="1"/>
        <v>57120</v>
      </c>
      <c r="I30" s="6">
        <v>20000</v>
      </c>
    </row>
    <row r="31" spans="1:9" ht="31.5">
      <c r="A31" s="20">
        <v>10164</v>
      </c>
      <c r="B31" s="21">
        <v>44742</v>
      </c>
      <c r="C31" s="17" t="s">
        <v>92</v>
      </c>
      <c r="D31" s="18" t="s">
        <v>93</v>
      </c>
      <c r="E31" s="20">
        <v>6000</v>
      </c>
      <c r="F31" s="6">
        <f t="shared" si="0"/>
        <v>1140</v>
      </c>
      <c r="G31" s="6">
        <f t="shared" si="1"/>
        <v>7140</v>
      </c>
      <c r="I31" s="6">
        <v>7140</v>
      </c>
    </row>
    <row r="32" spans="1:9" ht="15.75">
      <c r="A32" s="15">
        <v>10773</v>
      </c>
      <c r="B32" s="16">
        <v>44750</v>
      </c>
      <c r="C32" s="19" t="s">
        <v>42</v>
      </c>
      <c r="D32" s="18" t="s">
        <v>13</v>
      </c>
      <c r="E32" s="20">
        <v>6500</v>
      </c>
      <c r="F32" s="6">
        <f t="shared" si="0"/>
        <v>1235</v>
      </c>
      <c r="G32" s="6">
        <f t="shared" si="1"/>
        <v>7735</v>
      </c>
      <c r="I32" s="6">
        <v>7735</v>
      </c>
    </row>
    <row r="33" spans="1:9" ht="31.5">
      <c r="A33" s="15">
        <v>10986</v>
      </c>
      <c r="B33" s="16">
        <v>44754</v>
      </c>
      <c r="C33" s="19" t="s">
        <v>94</v>
      </c>
      <c r="D33" s="18" t="s">
        <v>7</v>
      </c>
      <c r="E33" s="20">
        <v>42000</v>
      </c>
      <c r="F33" s="6">
        <f t="shared" si="0"/>
        <v>7980</v>
      </c>
      <c r="G33" s="6">
        <f t="shared" si="1"/>
        <v>49980</v>
      </c>
      <c r="I33" s="6">
        <v>49980</v>
      </c>
    </row>
    <row r="34" spans="1:9" ht="31.5">
      <c r="A34" s="15">
        <v>12414</v>
      </c>
      <c r="B34" s="16">
        <v>44781</v>
      </c>
      <c r="C34" s="17" t="s">
        <v>46</v>
      </c>
      <c r="D34" s="18" t="s">
        <v>47</v>
      </c>
      <c r="E34" s="15">
        <v>4200</v>
      </c>
      <c r="F34" s="6">
        <f t="shared" si="0"/>
        <v>798</v>
      </c>
      <c r="G34" s="6">
        <f t="shared" si="1"/>
        <v>4998</v>
      </c>
      <c r="I34" s="6">
        <v>4200</v>
      </c>
    </row>
    <row r="35" spans="1:9" ht="31.5">
      <c r="A35" s="23">
        <v>12762</v>
      </c>
      <c r="B35" s="24">
        <v>44785</v>
      </c>
      <c r="C35" s="25" t="s">
        <v>65</v>
      </c>
      <c r="D35" s="26" t="s">
        <v>50</v>
      </c>
      <c r="E35" s="23">
        <v>75000</v>
      </c>
      <c r="F35" s="6">
        <f t="shared" si="0"/>
        <v>14250</v>
      </c>
      <c r="G35" s="6">
        <f t="shared" si="1"/>
        <v>89250</v>
      </c>
      <c r="I35" s="6">
        <v>89250</v>
      </c>
    </row>
    <row r="36" spans="1:9" ht="31.5">
      <c r="A36" s="7">
        <v>12763</v>
      </c>
      <c r="B36" s="16">
        <v>44785</v>
      </c>
      <c r="C36" s="17" t="s">
        <v>49</v>
      </c>
      <c r="D36" s="18" t="s">
        <v>50</v>
      </c>
      <c r="E36" s="15">
        <v>131000</v>
      </c>
      <c r="F36" s="6">
        <f t="shared" si="0"/>
        <v>24890</v>
      </c>
      <c r="G36" s="6">
        <f t="shared" si="1"/>
        <v>155890</v>
      </c>
      <c r="I36" s="6">
        <v>155890</v>
      </c>
    </row>
    <row r="37" spans="1:9" ht="63">
      <c r="A37" s="15">
        <v>13275</v>
      </c>
      <c r="B37" s="16">
        <v>44798</v>
      </c>
      <c r="C37" s="28" t="s">
        <v>55</v>
      </c>
      <c r="D37" s="18" t="s">
        <v>5</v>
      </c>
      <c r="E37" s="15">
        <v>1000</v>
      </c>
      <c r="F37" s="6">
        <f t="shared" si="0"/>
        <v>190</v>
      </c>
      <c r="G37" s="6">
        <f t="shared" si="1"/>
        <v>1190</v>
      </c>
      <c r="I37" s="6">
        <v>1190</v>
      </c>
    </row>
    <row r="38" spans="1:9" ht="31.5">
      <c r="A38" s="15">
        <v>13436</v>
      </c>
      <c r="B38" s="16">
        <v>44802</v>
      </c>
      <c r="C38" s="17" t="s">
        <v>95</v>
      </c>
      <c r="D38" s="18" t="s">
        <v>96</v>
      </c>
      <c r="E38" s="20">
        <v>7600</v>
      </c>
      <c r="F38" s="6">
        <f t="shared" si="0"/>
        <v>1444</v>
      </c>
      <c r="G38" s="6">
        <f t="shared" si="1"/>
        <v>9044</v>
      </c>
      <c r="I38" s="6">
        <v>9044</v>
      </c>
    </row>
    <row r="39" spans="1:9" s="3" customFormat="1" ht="15.75">
      <c r="A39" s="7"/>
      <c r="B39" s="16">
        <v>44826</v>
      </c>
      <c r="C39" s="17" t="s">
        <v>122</v>
      </c>
      <c r="D39" s="18" t="s">
        <v>98</v>
      </c>
      <c r="E39" s="15">
        <v>95</v>
      </c>
      <c r="F39" s="6">
        <f t="shared" si="0"/>
        <v>18.05</v>
      </c>
      <c r="G39" s="6">
        <f t="shared" si="1"/>
        <v>113.05</v>
      </c>
      <c r="I39" s="6">
        <v>113.05</v>
      </c>
    </row>
    <row r="40" spans="1:9" s="3" customFormat="1" ht="15.75">
      <c r="A40" s="7"/>
      <c r="B40" s="16">
        <v>44826</v>
      </c>
      <c r="C40" s="17" t="s">
        <v>122</v>
      </c>
      <c r="D40" s="18" t="s">
        <v>98</v>
      </c>
      <c r="E40" s="15">
        <v>495</v>
      </c>
      <c r="F40" s="6">
        <f t="shared" si="0"/>
        <v>94.05</v>
      </c>
      <c r="G40" s="6">
        <f t="shared" si="1"/>
        <v>589.04999999999995</v>
      </c>
      <c r="I40" s="6">
        <v>589.04999999999995</v>
      </c>
    </row>
    <row r="41" spans="1:9" ht="63">
      <c r="A41" s="15">
        <v>15737</v>
      </c>
      <c r="B41" s="16">
        <v>44839</v>
      </c>
      <c r="C41" s="17" t="s">
        <v>57</v>
      </c>
      <c r="D41" s="18" t="s">
        <v>58</v>
      </c>
      <c r="E41" s="15">
        <v>2000</v>
      </c>
      <c r="F41" s="6">
        <f t="shared" si="0"/>
        <v>380</v>
      </c>
      <c r="G41" s="6">
        <f t="shared" si="1"/>
        <v>2380</v>
      </c>
      <c r="I41" s="6">
        <v>2380</v>
      </c>
    </row>
    <row r="42" spans="1:9" ht="47.25">
      <c r="A42" s="15">
        <v>15761</v>
      </c>
      <c r="B42" s="16">
        <v>44840</v>
      </c>
      <c r="C42" s="22" t="s">
        <v>56</v>
      </c>
      <c r="D42" s="18" t="s">
        <v>45</v>
      </c>
      <c r="E42" s="15">
        <v>202291.76</v>
      </c>
      <c r="F42" s="6">
        <f t="shared" si="0"/>
        <v>38435.434400000006</v>
      </c>
      <c r="G42" s="6">
        <f t="shared" si="1"/>
        <v>240727.19440000001</v>
      </c>
      <c r="I42" s="6">
        <v>240727.19440000001</v>
      </c>
    </row>
    <row r="43" spans="1:9" ht="31.5">
      <c r="A43" s="15">
        <v>15936</v>
      </c>
      <c r="B43" s="16">
        <v>44841</v>
      </c>
      <c r="C43" s="17" t="s">
        <v>51</v>
      </c>
      <c r="D43" s="18" t="s">
        <v>47</v>
      </c>
      <c r="E43" s="15">
        <v>1750</v>
      </c>
      <c r="F43" s="6">
        <f t="shared" si="0"/>
        <v>332.5</v>
      </c>
      <c r="G43" s="6">
        <f t="shared" si="1"/>
        <v>2082.5</v>
      </c>
      <c r="I43" s="6">
        <v>1750</v>
      </c>
    </row>
    <row r="44" spans="1:9" ht="15.75">
      <c r="A44" s="7">
        <v>16194</v>
      </c>
      <c r="B44" s="16">
        <v>44846</v>
      </c>
      <c r="C44" s="17" t="s">
        <v>48</v>
      </c>
      <c r="D44" s="18" t="s">
        <v>4</v>
      </c>
      <c r="E44" s="15">
        <v>41110.800000000003</v>
      </c>
      <c r="F44" s="6">
        <f t="shared" si="0"/>
        <v>7811.0520000000006</v>
      </c>
      <c r="G44" s="6">
        <f t="shared" si="1"/>
        <v>48921.852000000006</v>
      </c>
      <c r="I44" s="6">
        <v>48921.852000000006</v>
      </c>
    </row>
    <row r="45" spans="1:9" ht="31.5">
      <c r="A45" s="15">
        <v>16342</v>
      </c>
      <c r="B45" s="16">
        <v>44848</v>
      </c>
      <c r="C45" s="17" t="s">
        <v>53</v>
      </c>
      <c r="D45" s="18" t="s">
        <v>54</v>
      </c>
      <c r="E45" s="15">
        <v>18357.04</v>
      </c>
      <c r="F45" s="6">
        <f t="shared" si="0"/>
        <v>3487.8376000000003</v>
      </c>
      <c r="G45" s="6">
        <f t="shared" si="1"/>
        <v>21844.8776</v>
      </c>
      <c r="I45" s="6">
        <v>21844.8776</v>
      </c>
    </row>
    <row r="46" spans="1:9" ht="47.25">
      <c r="A46" s="15">
        <v>16717</v>
      </c>
      <c r="B46" s="16">
        <v>44854</v>
      </c>
      <c r="C46" s="17" t="s">
        <v>52</v>
      </c>
      <c r="D46" s="18" t="s">
        <v>3</v>
      </c>
      <c r="E46" s="15">
        <v>2500</v>
      </c>
      <c r="F46" s="6">
        <f t="shared" si="0"/>
        <v>475</v>
      </c>
      <c r="G46" s="6">
        <f t="shared" si="1"/>
        <v>2975</v>
      </c>
      <c r="I46" s="6">
        <v>2975</v>
      </c>
    </row>
    <row r="47" spans="1:9" ht="31.5">
      <c r="A47" s="15">
        <v>16824</v>
      </c>
      <c r="B47" s="16">
        <v>44858</v>
      </c>
      <c r="C47" s="17" t="s">
        <v>74</v>
      </c>
      <c r="D47" s="18" t="s">
        <v>75</v>
      </c>
      <c r="E47" s="15">
        <v>714902.81</v>
      </c>
      <c r="F47" s="6">
        <f t="shared" si="0"/>
        <v>135831.53390000001</v>
      </c>
      <c r="G47" s="6">
        <f t="shared" si="1"/>
        <v>850734.34390000009</v>
      </c>
      <c r="I47" s="6">
        <v>850734.34390000009</v>
      </c>
    </row>
    <row r="48" spans="1:9" ht="15.75">
      <c r="A48" s="15">
        <v>17048</v>
      </c>
      <c r="B48" s="16">
        <v>44860</v>
      </c>
      <c r="C48" s="22" t="s">
        <v>85</v>
      </c>
      <c r="D48" s="18" t="s">
        <v>4</v>
      </c>
      <c r="E48" s="15">
        <v>22605.84</v>
      </c>
      <c r="F48" s="6">
        <f t="shared" si="0"/>
        <v>4295.1095999999998</v>
      </c>
      <c r="G48" s="6">
        <f t="shared" si="1"/>
        <v>26900.9496</v>
      </c>
      <c r="I48" s="6">
        <v>26900.9496</v>
      </c>
    </row>
    <row r="49" spans="1:9" ht="63">
      <c r="A49" s="15">
        <v>17478</v>
      </c>
      <c r="B49" s="16">
        <v>44867</v>
      </c>
      <c r="C49" s="17" t="s">
        <v>63</v>
      </c>
      <c r="D49" s="18" t="s">
        <v>64</v>
      </c>
      <c r="E49" s="15">
        <v>26000</v>
      </c>
      <c r="F49" s="6">
        <f t="shared" si="0"/>
        <v>4940</v>
      </c>
      <c r="G49" s="6">
        <f t="shared" si="1"/>
        <v>30940</v>
      </c>
      <c r="I49" s="6">
        <v>26000</v>
      </c>
    </row>
    <row r="50" spans="1:9" ht="31.5">
      <c r="A50" s="7">
        <v>18190</v>
      </c>
      <c r="B50" s="16">
        <v>44879</v>
      </c>
      <c r="C50" s="17" t="s">
        <v>99</v>
      </c>
      <c r="D50" s="18" t="s">
        <v>16</v>
      </c>
      <c r="E50" s="15">
        <v>12000</v>
      </c>
      <c r="F50" s="6">
        <f t="shared" si="0"/>
        <v>2280</v>
      </c>
      <c r="G50" s="6">
        <f t="shared" si="1"/>
        <v>14280</v>
      </c>
      <c r="I50" s="6">
        <v>14280</v>
      </c>
    </row>
    <row r="51" spans="1:9" ht="15.75">
      <c r="A51" s="7">
        <v>18225</v>
      </c>
      <c r="B51" s="16">
        <v>44880</v>
      </c>
      <c r="C51" s="17" t="s">
        <v>100</v>
      </c>
      <c r="D51" s="18" t="s">
        <v>17</v>
      </c>
      <c r="E51" s="15">
        <v>10528</v>
      </c>
      <c r="F51" s="6">
        <f t="shared" si="0"/>
        <v>2000.32</v>
      </c>
      <c r="G51" s="6">
        <f t="shared" si="1"/>
        <v>12528.32</v>
      </c>
      <c r="I51" s="6">
        <v>10528</v>
      </c>
    </row>
    <row r="52" spans="1:9" ht="47.25">
      <c r="A52" s="15">
        <v>18516</v>
      </c>
      <c r="B52" s="16">
        <v>44883</v>
      </c>
      <c r="C52" s="17" t="s">
        <v>67</v>
      </c>
      <c r="D52" s="18" t="s">
        <v>14</v>
      </c>
      <c r="E52" s="15">
        <v>2800</v>
      </c>
      <c r="F52" s="6">
        <f t="shared" si="0"/>
        <v>532</v>
      </c>
      <c r="G52" s="6">
        <f t="shared" si="1"/>
        <v>3332</v>
      </c>
      <c r="I52" s="6">
        <v>2800</v>
      </c>
    </row>
    <row r="53" spans="1:9" ht="47.25">
      <c r="A53" s="15">
        <v>18537</v>
      </c>
      <c r="B53" s="16">
        <v>44883</v>
      </c>
      <c r="C53" s="22" t="s">
        <v>84</v>
      </c>
      <c r="D53" s="18" t="s">
        <v>15</v>
      </c>
      <c r="E53" s="15">
        <v>101811.81</v>
      </c>
      <c r="F53" s="6">
        <f t="shared" si="0"/>
        <v>19344.243900000001</v>
      </c>
      <c r="G53" s="6">
        <f t="shared" si="1"/>
        <v>121156.0539</v>
      </c>
      <c r="I53" s="6">
        <v>121156.0539</v>
      </c>
    </row>
    <row r="54" spans="1:9" ht="63">
      <c r="A54" s="7">
        <v>18668</v>
      </c>
      <c r="B54" s="16">
        <v>44887</v>
      </c>
      <c r="C54" s="17" t="s">
        <v>101</v>
      </c>
      <c r="D54" s="18" t="s">
        <v>102</v>
      </c>
      <c r="E54" s="15">
        <v>12000</v>
      </c>
      <c r="F54" s="6">
        <f t="shared" si="0"/>
        <v>2280</v>
      </c>
      <c r="G54" s="6">
        <f t="shared" si="1"/>
        <v>14280</v>
      </c>
      <c r="I54" s="6">
        <v>14280</v>
      </c>
    </row>
    <row r="55" spans="1:9" ht="31.5">
      <c r="A55" s="15">
        <v>18707</v>
      </c>
      <c r="B55" s="16">
        <v>44887</v>
      </c>
      <c r="C55" s="17" t="s">
        <v>46</v>
      </c>
      <c r="D55" s="18" t="s">
        <v>47</v>
      </c>
      <c r="E55" s="20">
        <v>1500</v>
      </c>
      <c r="F55" s="6">
        <f t="shared" si="0"/>
        <v>285</v>
      </c>
      <c r="G55" s="6">
        <f t="shared" si="1"/>
        <v>1785</v>
      </c>
      <c r="I55" s="6">
        <v>1500</v>
      </c>
    </row>
    <row r="56" spans="1:9" ht="63">
      <c r="A56" s="15">
        <v>18841</v>
      </c>
      <c r="B56" s="16">
        <v>44889</v>
      </c>
      <c r="C56" s="17" t="s">
        <v>70</v>
      </c>
      <c r="D56" s="18" t="s">
        <v>71</v>
      </c>
      <c r="E56" s="15">
        <v>2800</v>
      </c>
      <c r="F56" s="6">
        <f t="shared" si="0"/>
        <v>532</v>
      </c>
      <c r="G56" s="6">
        <f t="shared" si="1"/>
        <v>3332</v>
      </c>
      <c r="I56" s="6">
        <v>2800</v>
      </c>
    </row>
    <row r="57" spans="1:9" ht="47.25">
      <c r="A57" s="15">
        <v>18847</v>
      </c>
      <c r="B57" s="16">
        <v>44889</v>
      </c>
      <c r="C57" s="28" t="s">
        <v>72</v>
      </c>
      <c r="D57" s="18" t="s">
        <v>71</v>
      </c>
      <c r="E57" s="15">
        <v>2800</v>
      </c>
      <c r="F57" s="6">
        <f t="shared" si="0"/>
        <v>532</v>
      </c>
      <c r="G57" s="6">
        <f t="shared" si="1"/>
        <v>3332</v>
      </c>
      <c r="I57" s="6">
        <v>2800</v>
      </c>
    </row>
    <row r="58" spans="1:9" ht="47.25">
      <c r="A58" s="15">
        <v>18849</v>
      </c>
      <c r="B58" s="16">
        <v>44889</v>
      </c>
      <c r="C58" s="17" t="s">
        <v>73</v>
      </c>
      <c r="D58" s="18" t="s">
        <v>71</v>
      </c>
      <c r="E58" s="15">
        <v>2800</v>
      </c>
      <c r="F58" s="6">
        <f t="shared" si="0"/>
        <v>532</v>
      </c>
      <c r="G58" s="6">
        <f t="shared" si="1"/>
        <v>3332</v>
      </c>
      <c r="I58" s="6">
        <v>2800</v>
      </c>
    </row>
    <row r="59" spans="1:9" ht="31.5">
      <c r="A59" s="15">
        <v>19083</v>
      </c>
      <c r="B59" s="16">
        <v>44893</v>
      </c>
      <c r="C59" s="17" t="s">
        <v>103</v>
      </c>
      <c r="D59" s="18" t="s">
        <v>104</v>
      </c>
      <c r="E59" s="15">
        <v>16800</v>
      </c>
      <c r="F59" s="6">
        <f t="shared" si="0"/>
        <v>3192</v>
      </c>
      <c r="G59" s="6">
        <f t="shared" si="1"/>
        <v>19992</v>
      </c>
      <c r="I59" s="6">
        <v>19992</v>
      </c>
    </row>
    <row r="60" spans="1:9" ht="31.5">
      <c r="A60" s="15">
        <v>19591</v>
      </c>
      <c r="B60" s="16">
        <v>44902</v>
      </c>
      <c r="C60" s="17" t="s">
        <v>115</v>
      </c>
      <c r="D60" s="18" t="s">
        <v>116</v>
      </c>
      <c r="E60" s="20">
        <v>7200</v>
      </c>
      <c r="F60" s="6">
        <f t="shared" si="0"/>
        <v>1368</v>
      </c>
      <c r="G60" s="6">
        <f t="shared" si="1"/>
        <v>8568</v>
      </c>
      <c r="I60" s="6">
        <v>7200</v>
      </c>
    </row>
    <row r="61" spans="1:9" s="3" customFormat="1" ht="47.25">
      <c r="A61" s="15"/>
      <c r="B61" s="16">
        <v>44916</v>
      </c>
      <c r="C61" s="29" t="s">
        <v>105</v>
      </c>
      <c r="D61" s="18" t="s">
        <v>106</v>
      </c>
      <c r="E61" s="15">
        <v>39500</v>
      </c>
      <c r="F61" s="6">
        <f t="shared" si="0"/>
        <v>7505</v>
      </c>
      <c r="G61" s="6">
        <f t="shared" si="1"/>
        <v>47005</v>
      </c>
      <c r="I61" s="6">
        <v>47005</v>
      </c>
    </row>
    <row r="62" spans="1:9" ht="63">
      <c r="A62" s="15">
        <v>20929</v>
      </c>
      <c r="B62" s="16">
        <v>44924</v>
      </c>
      <c r="C62" s="17" t="s">
        <v>63</v>
      </c>
      <c r="D62" s="18" t="s">
        <v>107</v>
      </c>
      <c r="E62" s="15">
        <v>156000</v>
      </c>
      <c r="F62" s="6">
        <f t="shared" si="0"/>
        <v>29640</v>
      </c>
      <c r="G62" s="6">
        <f t="shared" si="1"/>
        <v>185640</v>
      </c>
      <c r="I62" s="6">
        <v>156000</v>
      </c>
    </row>
    <row r="63" spans="1:9">
      <c r="G63" s="6">
        <f t="shared" si="1"/>
        <v>0</v>
      </c>
    </row>
  </sheetData>
  <autoFilter ref="A1:E62"/>
  <sortState ref="A3:E63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Achizitii directe-2022</vt:lpstr>
      <vt:lpstr>proceduri-2022</vt:lpstr>
      <vt:lpstr>situatie</vt:lpstr>
      <vt:lpstr>Foaie1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2023-01-06T08:54:16Z</cp:lastPrinted>
  <dcterms:created xsi:type="dcterms:W3CDTF">2022-05-13T09:08:42Z</dcterms:created>
  <dcterms:modified xsi:type="dcterms:W3CDTF">2023-01-06T08:58:12Z</dcterms:modified>
</cp:coreProperties>
</file>