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_ftn1" localSheetId="0">'1.3'!#REF!</definedName>
    <definedName name="_ftnref1" localSheetId="0">'1.3'!#REF!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'[4]Module 6_Condensed Budget'!#REF!</definedName>
    <definedName name="Capital_Expenditures___Culture___Sports">'[5]Module 6_Condensed Budget'!#REF!</definedName>
    <definedName name="Capital_Expenditures___Education" localSheetId="0">'[4]Module 6_Condensed Budget'!#REF!</definedName>
    <definedName name="Capital_Expenditures___Education">'[5]Module 6_Condensed Budget'!#REF!</definedName>
    <definedName name="Capital_Expenditures___General_Administration" localSheetId="0">'[4]Module 6_Condensed Budget'!#REF!</definedName>
    <definedName name="Capital_Expenditures___General_Administration">'[5]Module 6_Condensed Budget'!#REF!</definedName>
    <definedName name="Capital_Expenditures___Health" localSheetId="0">'[4]Module 6_Condensed Budget'!#REF!</definedName>
    <definedName name="Capital_Expenditures___Health">'[5]Module 6_Condensed Budget'!#REF!</definedName>
    <definedName name="Capital_Expenditures___Other_Activities" localSheetId="0">'[4]Module 6_Condensed Budget'!#REF!</definedName>
    <definedName name="Capital_Expenditures___Other_Activities">'[5]Module 6_Condensed Budget'!#REF!</definedName>
    <definedName name="Capital_Expenditures___Public_Works___Housing" localSheetId="0">'[4]Module 6_Condensed Budget'!#REF!</definedName>
    <definedName name="Capital_Expenditures___Public_Works___Housing">'[5]Module 6_Condensed Budget'!#REF!</definedName>
    <definedName name="Capital_Expenditures___Social_Assistance" localSheetId="0">'[4]Module 6_Condensed Budget'!#REF!</definedName>
    <definedName name="Capital_Expenditures___Social_Assistance">'[5]Module 6_Condensed Budget'!#REF!</definedName>
    <definedName name="Capital_Expenditures___Transportation___Communication" localSheetId="0">'[4]Module 6_Condensed Budget'!#REF!</definedName>
    <definedName name="Capital_Expenditures___Transportation___Communication">'[5]Module 6_Condensed Budget'!#REF!</definedName>
    <definedName name="Capital_Expenditures__Other_Economic_Activities" localSheetId="0">'[4]Module 6_Condensed Budget'!#REF!</definedName>
    <definedName name="Capital_Expenditures__Other_Economic_Activities">'[5]Module 6_Condensed Budget'!#REF!</definedName>
    <definedName name="caragiale">#REF!</definedName>
    <definedName name="Change_in_Operating_Expenditures" localSheetId="0">'[4]Module 6_Condensed Budget'!#REF!</definedName>
    <definedName name="Change_in_Operating_Expenditures">'[5]Module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hidden="1">{"'Lennar U.S. Partners'!$A$1:$N$53"}</definedName>
    <definedName name="cval">'[6]Date I'!$B$20</definedName>
    <definedName name="d">[7]Portfolio!$F$15</definedName>
    <definedName name="_xlnm.Database" localSheetId="0">#REF!</definedName>
    <definedName name="_xlnm.Database">#REF!</definedName>
    <definedName name="Deflator__Base_Year___1995" localSheetId="0">'[4]Module 6_Condensed Budget'!#REF!</definedName>
    <definedName name="Deflator__Base_Year___1995">'[5]Module 6_Condensed Budget'!#REF!</definedName>
    <definedName name="Deflator__Base_Year___1997" localSheetId="0">'[4]Module 6_Condensed Budget'!#REF!</definedName>
    <definedName name="Deflator__Base_Year___1997">'[5]Module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'[8]Evolutie V_C 2003_2007 '!#REF!</definedName>
    <definedName name="Excel_BuiltIn__FilterDatabase_17">'[9]Evolutie V_C 2003_2007 '!#REF!</definedName>
    <definedName name="Excel_BuiltIn_Database" localSheetId="0">#REF!</definedName>
    <definedName name="Excel_BuiltIn_Database">#REF!</definedName>
    <definedName name="Extra">[10]ExtraScoli!$B$150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[11]Inputs!$A$118:$L$125</definedName>
    <definedName name="Intlfive">[11]Inputs!$A$192:$J$212</definedName>
    <definedName name="Intlfour">[11]Inputs!$A$170:$J$185</definedName>
    <definedName name="Intlseven">[11]Inputs!$A$258:$J$289</definedName>
    <definedName name="Intlsix">[11]Inputs!$A$219:$J$250</definedName>
    <definedName name="Intlthree">[11]Inputs!$A$151:$L$163</definedName>
    <definedName name="Intltwo">[11]Inputs!$A$132:$L$144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'[4]Module 6_Condensed Budget'!#REF!</definedName>
    <definedName name="Net_Outstanding_Debt">'[5]Module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_xlnm.Print_Area" localSheetId="0">'1.3'!$A$1:$R$45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'[4]Module 6_Condensed Budget'!#REF!</definedName>
    <definedName name="Proceeds_from_the_sale_of_public_property">'[5]Module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>'[12]_Cash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[13]Portfolio!$F$15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'[14]Fund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'[4]Module 6_Condensed Budget'!#REF!</definedName>
    <definedName name="Total_Population">'[5]Module 6_Condensed Budget'!#REF!</definedName>
    <definedName name="Total_Print">'[15]ROLLUP _ Fund II'!$C$1:$L$17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Z27" i="1" l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Z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Z25" i="1"/>
  <c r="Z24" i="1" s="1"/>
  <c r="T25" i="1"/>
  <c r="S25" i="1"/>
  <c r="R25" i="1"/>
  <c r="R24" i="1" s="1"/>
  <c r="Q25" i="1"/>
  <c r="Q24" i="1" s="1"/>
  <c r="P25" i="1"/>
  <c r="O25" i="1"/>
  <c r="N25" i="1"/>
  <c r="N24" i="1" s="1"/>
  <c r="M25" i="1"/>
  <c r="M24" i="1" s="1"/>
  <c r="L25" i="1"/>
  <c r="K25" i="1"/>
  <c r="J25" i="1"/>
  <c r="J24" i="1" s="1"/>
  <c r="I25" i="1"/>
  <c r="I24" i="1" s="1"/>
  <c r="H25" i="1"/>
  <c r="T24" i="1"/>
  <c r="S24" i="1"/>
  <c r="P24" i="1"/>
  <c r="O24" i="1"/>
  <c r="L24" i="1"/>
  <c r="K24" i="1"/>
  <c r="H24" i="1"/>
  <c r="E23" i="1"/>
  <c r="C23" i="1"/>
  <c r="F22" i="1"/>
  <c r="F23" i="1" s="1"/>
  <c r="E22" i="1"/>
  <c r="D22" i="1"/>
  <c r="D23" i="1" s="1"/>
  <c r="C22" i="1"/>
  <c r="T22" i="1" s="1"/>
  <c r="T23" i="1" s="1"/>
  <c r="Z21" i="1"/>
  <c r="I21" i="1"/>
  <c r="J21" i="1" s="1"/>
  <c r="K21" i="1" s="1"/>
  <c r="L21" i="1" s="1"/>
  <c r="M21" i="1" s="1"/>
  <c r="N21" i="1" s="1"/>
  <c r="O21" i="1" s="1"/>
  <c r="Z20" i="1"/>
  <c r="Q20" i="1"/>
  <c r="P20" i="1"/>
  <c r="O20" i="1"/>
  <c r="S20" i="1" s="1"/>
  <c r="T20" i="1" s="1"/>
  <c r="N20" i="1"/>
  <c r="M20" i="1"/>
  <c r="L20" i="1"/>
  <c r="K20" i="1"/>
  <c r="J20" i="1"/>
  <c r="I20" i="1"/>
  <c r="H20" i="1"/>
  <c r="P21" i="1" l="1"/>
  <c r="Q21" i="1" s="1"/>
  <c r="R21" i="1" s="1"/>
  <c r="S21" i="1"/>
  <c r="T21" i="1" s="1"/>
  <c r="H28" i="1"/>
  <c r="T28" i="1"/>
  <c r="S22" i="1"/>
  <c r="S23" i="1" s="1"/>
  <c r="H22" i="1"/>
  <c r="S28" i="1" l="1"/>
  <c r="I22" i="1"/>
  <c r="H23" i="1"/>
  <c r="I23" i="1" l="1"/>
  <c r="J22" i="1"/>
  <c r="I28" i="1"/>
  <c r="J23" i="1" l="1"/>
  <c r="K22" i="1"/>
  <c r="J28" i="1"/>
  <c r="K23" i="1" l="1"/>
  <c r="L22" i="1"/>
  <c r="K28" i="1"/>
  <c r="L23" i="1" l="1"/>
  <c r="M22" i="1"/>
  <c r="L28" i="1"/>
  <c r="M23" i="1" l="1"/>
  <c r="N22" i="1"/>
  <c r="M28" i="1"/>
  <c r="N23" i="1" l="1"/>
  <c r="O22" i="1"/>
  <c r="N28" i="1"/>
  <c r="O23" i="1" l="1"/>
  <c r="P22" i="1"/>
  <c r="O28" i="1"/>
  <c r="P23" i="1" l="1"/>
  <c r="Q22" i="1"/>
  <c r="P28" i="1"/>
  <c r="Q23" i="1" l="1"/>
  <c r="R22" i="1"/>
  <c r="Q28" i="1"/>
  <c r="R23" i="1" l="1"/>
  <c r="R28" i="1"/>
</calcChain>
</file>

<file path=xl/sharedStrings.xml><?xml version="1.0" encoding="utf-8"?>
<sst xmlns="http://schemas.openxmlformats.org/spreadsheetml/2006/main" count="27" uniqueCount="27">
  <si>
    <t>UAT ORAS AZUGA</t>
  </si>
  <si>
    <t>Judetul PRAHOVA</t>
  </si>
  <si>
    <t>Anexa 1.3</t>
  </si>
  <si>
    <t>CALCULUL GRADULUI DE INDATORARE</t>
  </si>
  <si>
    <t>a bugetului local al Orasului Azuga in urma contractarii de finantari rambursabile</t>
  </si>
  <si>
    <t xml:space="preserve"> pe baza datelor extrase din bugetul local</t>
  </si>
  <si>
    <t>Nr. Crt.</t>
  </si>
  <si>
    <t>Denumirea indicatorilor</t>
  </si>
  <si>
    <t>Executie buget local la 31.12.2016</t>
  </si>
  <si>
    <t>Executie buget local la 31.12.2017</t>
  </si>
  <si>
    <t>Executie buget local la 31.12.2018</t>
  </si>
  <si>
    <t>Buget local aprobat 12.10.2019</t>
  </si>
  <si>
    <t>Buget local estimat pentru anul</t>
  </si>
  <si>
    <t>A</t>
  </si>
  <si>
    <t xml:space="preserve">Venituri proprii </t>
  </si>
  <si>
    <t>Limita de indatorare 30% din venituri proprii</t>
  </si>
  <si>
    <t>Serviciul anual al datoriei publice locale</t>
  </si>
  <si>
    <t>Rambursare</t>
  </si>
  <si>
    <t>Dobanzi</t>
  </si>
  <si>
    <t>Comisioane</t>
  </si>
  <si>
    <t>Gradul de indatorare - in % (serviciul anual al datoriei/ venituri proprii*100)</t>
  </si>
  <si>
    <t>Date financiare valabile la 31.05.2019</t>
  </si>
  <si>
    <t>ORDONATOR PRINCIPAL DE CREDITE</t>
  </si>
  <si>
    <t>SEF SERVICIU FINANCIAR</t>
  </si>
  <si>
    <t>Primar</t>
  </si>
  <si>
    <t>Barbu Ciprian-George</t>
  </si>
  <si>
    <t>Cirstea Ileana-Minodora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</si>
</sst>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l_e_i_-;\-* #,##0.00\ _l_e_i_-;_-* &quot;-&quot;??\ _l_e_i_-;_-@_-"/>
    <numFmt numFmtId="165" formatCode="&quot;? &quot;#,##0_);[Red]&quot;(? &quot;#,##0\)"/>
    <numFmt numFmtId="166" formatCode="&quot;\ &quot;#,##0_);[Red]&quot;(\ &quot;#,##0\)"/>
    <numFmt numFmtId="167" formatCode="&quot;£ &quot;#,##0_);[Red]&quot;(£ &quot;#,##0\)"/>
    <numFmt numFmtId="168" formatCode="&quot;$ &quot;#,##0_);&quot;($ &quot;#,##0\);\-_)"/>
    <numFmt numFmtId="169" formatCode="0%_);\(0%\);\-_)"/>
    <numFmt numFmtId="170" formatCode="#,##0_);\(#,##0\);\-_)"/>
    <numFmt numFmtId="171" formatCode="&quot;$ &quot;#,##0.0_);&quot;($ &quot;#,##0.0\);\-_)"/>
    <numFmt numFmtId="172" formatCode="0.0%_);\(0.0%\);\-_)"/>
    <numFmt numFmtId="173" formatCode="#,##0.0_);\(#,##0.0\);\-_)"/>
    <numFmt numFmtId="174" formatCode="&quot;$ &quot;#,##0.00_);&quot;($ &quot;#,##0.00\);\-_)"/>
    <numFmt numFmtId="175" formatCode="0.00%_);\(0.00%\);\-_)"/>
    <numFmt numFmtId="176" formatCode="#,##0.00_);\(#,##0.00\);\-_)"/>
    <numFmt numFmtId="177" formatCode="&quot;$ &quot;#,##0.000_);&quot;($ &quot;#,##0.000\);\-_)"/>
    <numFmt numFmtId="178" formatCode="0.000%_);\(0.000%\);\-_)"/>
    <numFmt numFmtId="179" formatCode="#,##0.000_);\(#,##0.000\);\-_)"/>
    <numFmt numFmtId="180" formatCode="d\-mmm\-yy_);d\-mmm\-yy_);&quot;&quot;"/>
    <numFmt numFmtId="181" formatCode="#,_);\(#,\);\-_)"/>
    <numFmt numFmtId="182" formatCode="#,##0_);\(#,##0\);&quot;- &quot;"/>
    <numFmt numFmtId="183" formatCode="General;[Red]\-General"/>
    <numFmt numFmtId="184" formatCode="&quot;•  &quot;@"/>
    <numFmt numFmtId="185" formatCode="0.000_)"/>
    <numFmt numFmtId="186" formatCode="#,##0.0_);\(#,##0.0\)"/>
    <numFmt numFmtId="187" formatCode="#,##0.00;\-#,##0.00"/>
    <numFmt numFmtId="188" formatCode="#,##0.000_);\(#,##0.000\)"/>
    <numFmt numFmtId="189" formatCode="&quot;$ &quot;#,##0.0_);&quot;($ &quot;#,##0.0\)"/>
    <numFmt numFmtId="190" formatCode="&quot;$ &quot;#,##0.00_);&quot;($ &quot;#,##0.00\)"/>
    <numFmt numFmtId="191" formatCode="&quot;$ &quot;#,##0.000_);&quot;($ &quot;#,##0.000\)"/>
    <numFmt numFmtId="192" formatCode="&quot;  &quot;_•&quot;–    &quot;@"/>
    <numFmt numFmtId="193" formatCode="mmmm\ d&quot;, &quot;yyyy_)"/>
    <numFmt numFmtId="194" formatCode="d\-mmm\-yy_)"/>
    <numFmt numFmtId="195" formatCode="m/d/yy_)"/>
    <numFmt numFmtId="196" formatCode="m/yy_)"/>
    <numFmt numFmtId="197" formatCode="mmm\-yy_)"/>
    <numFmt numFmtId="198" formatCode="_-[$€-2]\ * #,##0.00_-;\-[$€-2]\ * #,##0.00_-;_-[$€-2]\ * \-??_-"/>
    <numFmt numFmtId="199" formatCode="#\ ?/?_)"/>
    <numFmt numFmtId="200" formatCode=";;;"/>
    <numFmt numFmtId="201" formatCode="0.00_)"/>
    <numFmt numFmtId="202" formatCode="_(* #,##0_);_(* \(#,##0\);_(* &quot;-&quot;??_);_(@_)"/>
    <numFmt numFmtId="203" formatCode="0.0%_);\(0.0%\)"/>
    <numFmt numFmtId="204" formatCode="0.00%_);\(0.00%\)"/>
    <numFmt numFmtId="205" formatCode="0.000%_);\(0.000%\)"/>
    <numFmt numFmtId="206" formatCode="#,##0_);\(#,##0\);\-_);&quot;• &quot;@_)"/>
    <numFmt numFmtId="207" formatCode="#,##0_);\(#,##0\);\-_);&quot;– &quot;@"/>
    <numFmt numFmtId="208" formatCode="#,##0_);\(#,##0\);\-_);&quot;— &quot;@"/>
    <numFmt numFmtId="209" formatCode="#,##0\x_);\(#,##0&quot;x)&quot;"/>
    <numFmt numFmtId="210" formatCode="#,##0.0\x_);\(#,##0.0&quot;x)&quot;"/>
    <numFmt numFmtId="211" formatCode="#,##0.00\x_);\(#,##0.00&quot;x)&quot;"/>
    <numFmt numFmtId="212" formatCode="_(* #,##0_);_(* \(#,##0\);_(* \-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"/>
      <family val="1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Times"/>
      <family val="1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1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  <family val="2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1"/>
    </font>
    <font>
      <sz val="10"/>
      <name val="!!Helvetica"/>
    </font>
    <font>
      <u/>
      <sz val="11"/>
      <color indexed="12"/>
      <name val="ＭＳ Ｐゴシック"/>
      <family val="3"/>
      <charset val="128"/>
    </font>
    <font>
      <sz val="11"/>
      <name val="돋움"/>
      <family val="2"/>
    </font>
    <font>
      <sz val="11"/>
      <color indexed="8"/>
      <name val="ＭＳ Ｐゴシック"/>
      <family val="2"/>
      <charset val="128"/>
    </font>
    <font>
      <u/>
      <sz val="11"/>
      <color indexed="2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1">
    <xf numFmtId="0" fontId="0" fillId="0" borderId="0"/>
    <xf numFmtId="164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7" fillId="3" borderId="0" applyBorder="0" applyAlignment="0" applyProtection="0"/>
    <xf numFmtId="166" fontId="7" fillId="3" borderId="0" applyBorder="0" applyAlignment="0" applyProtection="0"/>
    <xf numFmtId="167" fontId="7" fillId="3" borderId="0" applyBorder="0" applyAlignment="0" applyProtection="0"/>
    <xf numFmtId="166" fontId="7" fillId="3" borderId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168" fontId="7" fillId="3" borderId="0" applyBorder="0" applyAlignment="0" applyProtection="0"/>
    <xf numFmtId="169" fontId="7" fillId="3" borderId="0" applyBorder="0" applyAlignment="0" applyProtection="0"/>
    <xf numFmtId="170" fontId="7" fillId="3" borderId="0" applyBorder="0" applyAlignment="0" applyProtection="0"/>
    <xf numFmtId="171" fontId="7" fillId="3" borderId="0" applyBorder="0" applyAlignment="0" applyProtection="0"/>
    <xf numFmtId="172" fontId="7" fillId="3" borderId="0" applyBorder="0" applyAlignment="0" applyProtection="0"/>
    <xf numFmtId="173" fontId="7" fillId="3" borderId="0" applyBorder="0" applyAlignment="0" applyProtection="0"/>
    <xf numFmtId="174" fontId="7" fillId="3" borderId="0" applyBorder="0" applyAlignment="0" applyProtection="0"/>
    <xf numFmtId="175" fontId="7" fillId="3" borderId="0" applyBorder="0" applyAlignment="0" applyProtection="0"/>
    <xf numFmtId="176" fontId="7" fillId="3" borderId="0" applyBorder="0" applyAlignment="0" applyProtection="0"/>
    <xf numFmtId="177" fontId="7" fillId="3" borderId="0" applyBorder="0" applyAlignment="0" applyProtection="0"/>
    <xf numFmtId="178" fontId="7" fillId="3" borderId="0" applyBorder="0" applyAlignment="0" applyProtection="0"/>
    <xf numFmtId="179" fontId="7" fillId="3" borderId="0" applyBorder="0" applyAlignment="0" applyProtection="0"/>
    <xf numFmtId="180" fontId="7" fillId="3" borderId="0" applyBorder="0" applyAlignment="0" applyProtection="0"/>
    <xf numFmtId="181" fontId="7" fillId="3" borderId="0" applyBorder="0" applyAlignment="0" applyProtection="0"/>
    <xf numFmtId="182" fontId="7" fillId="3" borderId="0" applyBorder="0" applyAlignment="0"/>
    <xf numFmtId="183" fontId="12" fillId="3" borderId="14" applyAlignment="0" applyProtection="0"/>
    <xf numFmtId="184" fontId="7" fillId="3" borderId="0" applyBorder="0" applyAlignment="0" applyProtection="0"/>
    <xf numFmtId="0" fontId="13" fillId="22" borderId="0" applyNumberFormat="0" applyBorder="0" applyAlignment="0" applyProtection="0"/>
    <xf numFmtId="0" fontId="14" fillId="23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5" fillId="0" borderId="16" applyNumberFormat="0" applyFill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6" fontId="7" fillId="3" borderId="0" applyBorder="0" applyAlignment="0" applyProtection="0"/>
    <xf numFmtId="187" fontId="7" fillId="3" borderId="0" applyBorder="0" applyAlignment="0" applyProtection="0"/>
    <xf numFmtId="188" fontId="7" fillId="3" borderId="0" applyBorder="0" applyAlignment="0" applyProtection="0"/>
    <xf numFmtId="0" fontId="18" fillId="3" borderId="0"/>
    <xf numFmtId="16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7" fillId="3" borderId="0" applyBorder="0" applyAlignment="0" applyProtection="0"/>
    <xf numFmtId="190" fontId="7" fillId="3" borderId="0" applyBorder="0" applyAlignment="0" applyProtection="0"/>
    <xf numFmtId="191" fontId="7" fillId="3" borderId="0" applyBorder="0" applyAlignment="0" applyProtection="0"/>
    <xf numFmtId="192" fontId="7" fillId="3" borderId="0" applyBorder="0" applyAlignment="0" applyProtection="0"/>
    <xf numFmtId="193" fontId="7" fillId="3" borderId="0" applyBorder="0" applyAlignment="0" applyProtection="0"/>
    <xf numFmtId="194" fontId="7" fillId="3" borderId="0" applyBorder="0" applyAlignment="0" applyProtection="0"/>
    <xf numFmtId="195" fontId="7" fillId="3" borderId="0" applyBorder="0" applyAlignment="0" applyProtection="0"/>
    <xf numFmtId="196" fontId="7" fillId="3" borderId="0" applyBorder="0" applyAlignment="0" applyProtection="0"/>
    <xf numFmtId="197" fontId="7" fillId="3" borderId="0" applyBorder="0" applyAlignment="0" applyProtection="0"/>
    <xf numFmtId="193" fontId="7" fillId="3" borderId="0" applyBorder="0" applyAlignment="0" applyProtection="0"/>
    <xf numFmtId="0" fontId="11" fillId="26" borderId="0" applyNumberFormat="0" applyBorder="0" applyAlignment="0" applyProtection="0"/>
    <xf numFmtId="198" fontId="7" fillId="3" borderId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3" borderId="0" applyBorder="0" applyAlignment="0" applyProtection="0"/>
    <xf numFmtId="0" fontId="7" fillId="3" borderId="0" applyBorder="0" applyAlignment="0" applyProtection="0"/>
    <xf numFmtId="199" fontId="7" fillId="3" borderId="0" applyBorder="0" applyAlignment="0" applyProtection="0"/>
    <xf numFmtId="0" fontId="7" fillId="3" borderId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0" fontId="7" fillId="3" borderId="0" applyBorder="0" applyAlignment="0" applyProtection="0"/>
    <xf numFmtId="0" fontId="25" fillId="23" borderId="21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27" borderId="15" applyNumberFormat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201" fontId="28" fillId="0" borderId="0"/>
    <xf numFmtId="0" fontId="2" fillId="0" borderId="0"/>
    <xf numFmtId="0" fontId="2" fillId="0" borderId="0"/>
    <xf numFmtId="0" fontId="2" fillId="0" borderId="0"/>
    <xf numFmtId="168" fontId="7" fillId="3" borderId="0"/>
    <xf numFmtId="202" fontId="7" fillId="3" borderId="0"/>
    <xf numFmtId="202" fontId="7" fillId="3" borderId="0"/>
    <xf numFmtId="0" fontId="2" fillId="0" borderId="0"/>
    <xf numFmtId="0" fontId="1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9" fillId="30" borderId="22" applyNumberForma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203" fontId="7" fillId="3" borderId="0" applyBorder="0" applyAlignment="0" applyProtection="0"/>
    <xf numFmtId="204" fontId="7" fillId="3" borderId="0" applyBorder="0" applyAlignment="0" applyProtection="0"/>
    <xf numFmtId="205" fontId="7" fillId="3" borderId="0" applyBorder="0" applyAlignment="0" applyProtection="0"/>
    <xf numFmtId="9" fontId="2" fillId="0" borderId="0" applyFill="0" applyBorder="0" applyAlignment="0" applyProtection="0"/>
    <xf numFmtId="9" fontId="9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206" fontId="7" fillId="3" borderId="0" applyBorder="0" applyAlignment="0" applyProtection="0"/>
    <xf numFmtId="207" fontId="7" fillId="3" borderId="0" applyBorder="0" applyAlignment="0" applyProtection="0"/>
    <xf numFmtId="208" fontId="7" fillId="3" borderId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09" fontId="7" fillId="3" borderId="0" applyBorder="0" applyAlignment="0" applyProtection="0"/>
    <xf numFmtId="210" fontId="7" fillId="3" borderId="0" applyBorder="0" applyAlignment="0" applyProtection="0"/>
    <xf numFmtId="211" fontId="7" fillId="3" borderId="0" applyBorder="0" applyAlignment="0" applyProtection="0"/>
    <xf numFmtId="209" fontId="7" fillId="3" borderId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4" fontId="33" fillId="0" borderId="0"/>
    <xf numFmtId="44" fontId="34" fillId="0" borderId="0" applyFont="0" applyFill="0" applyBorder="0" applyAlignment="0" applyProtection="0"/>
    <xf numFmtId="0" fontId="16" fillId="32" borderId="17" applyNumberFormat="0" applyAlignment="0" applyProtection="0"/>
    <xf numFmtId="3" fontId="7" fillId="3" borderId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3" fontId="35" fillId="3" borderId="0" applyBorder="0" applyAlignment="0" applyProtection="0"/>
    <xf numFmtId="0" fontId="36" fillId="0" borderId="0"/>
    <xf numFmtId="212" fontId="7" fillId="3" borderId="0" applyBorder="0" applyAlignment="0" applyProtection="0"/>
    <xf numFmtId="212" fontId="7" fillId="3" borderId="0" applyBorder="0" applyAlignment="0" applyProtection="0"/>
    <xf numFmtId="0" fontId="37" fillId="0" borderId="0"/>
    <xf numFmtId="183" fontId="38" fillId="3" borderId="0" applyBorder="0" applyAlignment="0" applyProtection="0"/>
    <xf numFmtId="183" fontId="38" fillId="3" borderId="0" applyBorder="0" applyAlignment="0" applyProtection="0"/>
  </cellStyleXfs>
  <cellXfs count="71">
    <xf numFmtId="0" fontId="0" fillId="0" borderId="0" xfId="0"/>
    <xf numFmtId="0" fontId="2" fillId="0" borderId="0" xfId="2" applyFont="1" applyAlignment="1">
      <alignment vertical="center" wrapText="1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/>
    <xf numFmtId="0" fontId="4" fillId="0" borderId="0" xfId="2" applyFont="1" applyAlignment="1">
      <alignment horizontal="left" indent="9"/>
    </xf>
    <xf numFmtId="0" fontId="4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0" borderId="13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8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wrapText="1"/>
    </xf>
    <xf numFmtId="0" fontId="2" fillId="0" borderId="0" xfId="2" applyFont="1" applyBorder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2" fillId="0" borderId="1" xfId="2" applyFont="1" applyBorder="1"/>
    <xf numFmtId="43" fontId="4" fillId="0" borderId="1" xfId="2" applyNumberFormat="1" applyFont="1" applyBorder="1"/>
    <xf numFmtId="4" fontId="4" fillId="2" borderId="1" xfId="1" applyNumberFormat="1" applyFont="1" applyFill="1" applyBorder="1" applyAlignment="1">
      <alignment horizontal="center" vertical="center"/>
    </xf>
    <xf numFmtId="43" fontId="4" fillId="2" borderId="1" xfId="2" applyNumberFormat="1" applyFont="1" applyFill="1" applyBorder="1"/>
    <xf numFmtId="43" fontId="2" fillId="0" borderId="1" xfId="2" applyNumberFormat="1" applyFont="1" applyBorder="1"/>
    <xf numFmtId="43" fontId="2" fillId="0" borderId="8" xfId="2" applyNumberFormat="1" applyFont="1" applyBorder="1"/>
    <xf numFmtId="9" fontId="2" fillId="0" borderId="0" xfId="3" applyFont="1" applyBorder="1"/>
    <xf numFmtId="0" fontId="2" fillId="0" borderId="1" xfId="2" applyFont="1" applyFill="1" applyBorder="1" applyAlignment="1" applyProtection="1">
      <alignment wrapText="1"/>
      <protection locked="0"/>
    </xf>
    <xf numFmtId="43" fontId="2" fillId="0" borderId="0" xfId="2" applyNumberFormat="1" applyFont="1"/>
    <xf numFmtId="10" fontId="4" fillId="0" borderId="1" xfId="3" applyNumberFormat="1" applyFont="1" applyBorder="1"/>
    <xf numFmtId="10" fontId="2" fillId="0" borderId="1" xfId="3" applyNumberFormat="1" applyFont="1" applyBorder="1"/>
    <xf numFmtId="10" fontId="2" fillId="0" borderId="8" xfId="3" applyNumberFormat="1" applyFont="1" applyBorder="1"/>
    <xf numFmtId="0" fontId="8" fillId="0" borderId="0" xfId="2" applyFont="1"/>
    <xf numFmtId="0" fontId="2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2" fillId="0" borderId="9" xfId="2" applyFont="1" applyBorder="1" applyAlignment="1">
      <alignment vertical="center" wrapText="1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0" borderId="0" xfId="2" applyFont="1" applyBorder="1"/>
    <xf numFmtId="43" fontId="4" fillId="0" borderId="0" xfId="2" applyNumberFormat="1" applyFont="1" applyBorder="1"/>
    <xf numFmtId="0" fontId="2" fillId="0" borderId="0" xfId="2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Alignment="1">
      <alignment horizontal="center"/>
    </xf>
  </cellXfs>
  <cellStyles count="851">
    <cellStyle name="? BP" xfId="4"/>
    <cellStyle name="? JY" xfId="5"/>
    <cellStyle name="£ BP" xfId="6"/>
    <cellStyle name="¥ JY" xfId="7"/>
    <cellStyle name="20% - Accent1 10" xfId="8"/>
    <cellStyle name="20% - Accent1 11" xfId="9"/>
    <cellStyle name="20% - Accent1 12" xfId="10"/>
    <cellStyle name="20% - Accent1 2" xfId="11"/>
    <cellStyle name="20% - Accent1 2 2" xfId="12"/>
    <cellStyle name="20% - Accent1 2 3" xfId="13"/>
    <cellStyle name="20% - Accent1 2_situație reabilitare termica - sectorul 1" xfId="14"/>
    <cellStyle name="20% - Accent1 3" xfId="15"/>
    <cellStyle name="20% - Accent1 3 2" xfId="16"/>
    <cellStyle name="20% - Accent1 3 3" xfId="17"/>
    <cellStyle name="20% - Accent1 3_situație reabilitare termica - sectorul 1" xfId="18"/>
    <cellStyle name="20% - Accent1 4" xfId="19"/>
    <cellStyle name="20% - Accent1 4 2" xfId="20"/>
    <cellStyle name="20% - Accent1 4 3" xfId="21"/>
    <cellStyle name="20% - Accent1 4_situație reabilitare termica - sectorul 1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12" xfId="30"/>
    <cellStyle name="20% - Accent2 2" xfId="31"/>
    <cellStyle name="20% - Accent2 2 2" xfId="32"/>
    <cellStyle name="20% - Accent2 2 3" xfId="33"/>
    <cellStyle name="20% - Accent2 2_situație reabilitare termica - sectorul 1" xfId="34"/>
    <cellStyle name="20% - Accent2 3" xfId="35"/>
    <cellStyle name="20% - Accent2 3 2" xfId="36"/>
    <cellStyle name="20% - Accent2 3 3" xfId="37"/>
    <cellStyle name="20% - Accent2 3_situație reabilitare termica - sectorul 1" xfId="38"/>
    <cellStyle name="20% - Accent2 4" xfId="39"/>
    <cellStyle name="20% - Accent2 4 2" xfId="40"/>
    <cellStyle name="20% - Accent2 4 3" xfId="41"/>
    <cellStyle name="20% - Accent2 4_situație reabilitare termica - sectorul 1" xfId="42"/>
    <cellStyle name="20% - Accent2 5" xfId="43"/>
    <cellStyle name="20% - Accent2 6" xfId="44"/>
    <cellStyle name="20% - Accent2 7" xfId="45"/>
    <cellStyle name="20% - Accent2 8" xfId="46"/>
    <cellStyle name="20% - Accent2 9" xfId="47"/>
    <cellStyle name="20% - Accent3 10" xfId="48"/>
    <cellStyle name="20% - Accent3 11" xfId="49"/>
    <cellStyle name="20% - Accent3 12" xfId="50"/>
    <cellStyle name="20% - Accent3 2" xfId="51"/>
    <cellStyle name="20% - Accent3 2 2" xfId="52"/>
    <cellStyle name="20% - Accent3 2 3" xfId="53"/>
    <cellStyle name="20% - Accent3 2_situație reabilitare termica - sectorul 1" xfId="54"/>
    <cellStyle name="20% - Accent3 3" xfId="55"/>
    <cellStyle name="20% - Accent3 3 2" xfId="56"/>
    <cellStyle name="20% - Accent3 3 3" xfId="57"/>
    <cellStyle name="20% - Accent3 3_situație reabilitare termica - sectorul 1" xfId="58"/>
    <cellStyle name="20% - Accent3 4" xfId="59"/>
    <cellStyle name="20% - Accent3 4 2" xfId="60"/>
    <cellStyle name="20% - Accent3 4 3" xfId="61"/>
    <cellStyle name="20% - Accent3 4_situație reabilitare termica - sectorul 1" xfId="62"/>
    <cellStyle name="20% - Accent3 5" xfId="63"/>
    <cellStyle name="20% - Accent3 6" xfId="64"/>
    <cellStyle name="20% - Accent3 7" xfId="65"/>
    <cellStyle name="20% - Accent3 8" xfId="66"/>
    <cellStyle name="20% - Accent3 9" xfId="67"/>
    <cellStyle name="20% - Accent4 10" xfId="68"/>
    <cellStyle name="20% - Accent4 11" xfId="69"/>
    <cellStyle name="20% - Accent4 12" xfId="70"/>
    <cellStyle name="20% - Accent4 2" xfId="71"/>
    <cellStyle name="20% - Accent4 2 2" xfId="72"/>
    <cellStyle name="20% - Accent4 2 3" xfId="73"/>
    <cellStyle name="20% - Accent4 2_situație reabilitare termica - sectorul 1" xfId="74"/>
    <cellStyle name="20% - Accent4 3" xfId="75"/>
    <cellStyle name="20% - Accent4 3 2" xfId="76"/>
    <cellStyle name="20% - Accent4 3 3" xfId="77"/>
    <cellStyle name="20% - Accent4 3_situație reabilitare termica - sectorul 1" xfId="78"/>
    <cellStyle name="20% - Accent4 4" xfId="79"/>
    <cellStyle name="20% - Accent4 4 2" xfId="80"/>
    <cellStyle name="20% - Accent4 4 3" xfId="81"/>
    <cellStyle name="20% - Accent4 4_situație reabilitare termica - sectorul 1" xfId="82"/>
    <cellStyle name="20% - Accent4 5" xfId="83"/>
    <cellStyle name="20% - Accent4 6" xfId="84"/>
    <cellStyle name="20% - Accent4 7" xfId="85"/>
    <cellStyle name="20% - Accent4 8" xfId="86"/>
    <cellStyle name="20% - Accent4 9" xfId="87"/>
    <cellStyle name="20% - Accent5 10" xfId="88"/>
    <cellStyle name="20% - Accent5 11" xfId="89"/>
    <cellStyle name="20% - Accent5 12" xfId="90"/>
    <cellStyle name="20% - Accent5 2" xfId="91"/>
    <cellStyle name="20% - Accent5 2 2" xfId="92"/>
    <cellStyle name="20% - Accent5 2 3" xfId="93"/>
    <cellStyle name="20% - Accent5 2_situație reabilitare termica - sectorul 1" xfId="94"/>
    <cellStyle name="20% - Accent5 3" xfId="95"/>
    <cellStyle name="20% - Accent5 3 2" xfId="96"/>
    <cellStyle name="20% - Accent5 3 3" xfId="97"/>
    <cellStyle name="20% - Accent5 3_situație reabilitare termica - sectorul 1" xfId="98"/>
    <cellStyle name="20% - Accent5 4" xfId="99"/>
    <cellStyle name="20% - Accent5 4 2" xfId="100"/>
    <cellStyle name="20% - Accent5 4 3" xfId="101"/>
    <cellStyle name="20% - Accent5 4_situație reabilitare termica - sectorul 1" xfId="102"/>
    <cellStyle name="20% - Accent5 5" xfId="103"/>
    <cellStyle name="20% - Accent5 6" xfId="104"/>
    <cellStyle name="20% - Accent5 7" xfId="105"/>
    <cellStyle name="20% - Accent5 8" xfId="106"/>
    <cellStyle name="20% - Accent5 9" xfId="107"/>
    <cellStyle name="20% - Accent6 10" xfId="108"/>
    <cellStyle name="20% - Accent6 11" xfId="109"/>
    <cellStyle name="20% - Accent6 12" xfId="110"/>
    <cellStyle name="20% - Accent6 2" xfId="111"/>
    <cellStyle name="20% - Accent6 2 2" xfId="112"/>
    <cellStyle name="20% - Accent6 2 3" xfId="113"/>
    <cellStyle name="20% - Accent6 2_situație reabilitare termica - sectorul 1" xfId="114"/>
    <cellStyle name="20% - Accent6 3" xfId="115"/>
    <cellStyle name="20% - Accent6 3 2" xfId="116"/>
    <cellStyle name="20% - Accent6 3 3" xfId="117"/>
    <cellStyle name="20% - Accent6 3_situație reabilitare termica - sectorul 1" xfId="118"/>
    <cellStyle name="20% - Accent6 4" xfId="119"/>
    <cellStyle name="20% - Accent6 4 2" xfId="120"/>
    <cellStyle name="20% - Accent6 4 3" xfId="121"/>
    <cellStyle name="20% - Accent6 4_situație reabilitare termica - sectorul 1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40% - Accent1 10" xfId="128"/>
    <cellStyle name="40% - Accent1 11" xfId="129"/>
    <cellStyle name="40% - Accent1 12" xfId="130"/>
    <cellStyle name="40% - Accent1 2" xfId="131"/>
    <cellStyle name="40% - Accent1 2 2" xfId="132"/>
    <cellStyle name="40% - Accent1 2 3" xfId="133"/>
    <cellStyle name="40% - Accent1 2_situație reabilitare termica - sectorul 1" xfId="134"/>
    <cellStyle name="40% - Accent1 3" xfId="135"/>
    <cellStyle name="40% - Accent1 3 2" xfId="136"/>
    <cellStyle name="40% - Accent1 3 3" xfId="137"/>
    <cellStyle name="40% - Accent1 3_situație reabilitare termica - sectorul 1" xfId="138"/>
    <cellStyle name="40% - Accent1 4" xfId="139"/>
    <cellStyle name="40% - Accent1 4 2" xfId="140"/>
    <cellStyle name="40% - Accent1 4 3" xfId="141"/>
    <cellStyle name="40% - Accent1 4_situație reabilitare termica - sectorul 1" xfId="142"/>
    <cellStyle name="40% - Accent1 5" xfId="143"/>
    <cellStyle name="40% - Accent1 6" xfId="144"/>
    <cellStyle name="40% - Accent1 7" xfId="145"/>
    <cellStyle name="40% - Accent1 8" xfId="146"/>
    <cellStyle name="40% - Accent1 9" xfId="147"/>
    <cellStyle name="40% - Accent2 10" xfId="148"/>
    <cellStyle name="40% - Accent2 11" xfId="149"/>
    <cellStyle name="40% - Accent2 12" xfId="150"/>
    <cellStyle name="40% - Accent2 2" xfId="151"/>
    <cellStyle name="40% - Accent2 2 2" xfId="152"/>
    <cellStyle name="40% - Accent2 2 3" xfId="153"/>
    <cellStyle name="40% - Accent2 2_situație reabilitare termica - sectorul 1" xfId="154"/>
    <cellStyle name="40% - Accent2 3" xfId="155"/>
    <cellStyle name="40% - Accent2 3 2" xfId="156"/>
    <cellStyle name="40% - Accent2 3 3" xfId="157"/>
    <cellStyle name="40% - Accent2 3_situație reabilitare termica - sectorul 1" xfId="158"/>
    <cellStyle name="40% - Accent2 4" xfId="159"/>
    <cellStyle name="40% - Accent2 4 2" xfId="160"/>
    <cellStyle name="40% - Accent2 4 3" xfId="161"/>
    <cellStyle name="40% - Accent2 4_situație reabilitare termica - sectorul 1" xfId="162"/>
    <cellStyle name="40% - Accent2 5" xfId="163"/>
    <cellStyle name="40% - Accent2 6" xfId="164"/>
    <cellStyle name="40% - Accent2 7" xfId="165"/>
    <cellStyle name="40% - Accent2 8" xfId="166"/>
    <cellStyle name="40% - Accent2 9" xfId="167"/>
    <cellStyle name="40% - Accent3 10" xfId="168"/>
    <cellStyle name="40% - Accent3 11" xfId="169"/>
    <cellStyle name="40% - Accent3 12" xfId="170"/>
    <cellStyle name="40% - Accent3 2" xfId="171"/>
    <cellStyle name="40% - Accent3 2 2" xfId="172"/>
    <cellStyle name="40% - Accent3 2 3" xfId="173"/>
    <cellStyle name="40% - Accent3 2_situație reabilitare termica - sectorul 1" xfId="174"/>
    <cellStyle name="40% - Accent3 3" xfId="175"/>
    <cellStyle name="40% - Accent3 3 2" xfId="176"/>
    <cellStyle name="40% - Accent3 3 3" xfId="177"/>
    <cellStyle name="40% - Accent3 3_situație reabilitare termica - sectorul 1" xfId="178"/>
    <cellStyle name="40% - Accent3 4" xfId="179"/>
    <cellStyle name="40% - Accent3 4 2" xfId="180"/>
    <cellStyle name="40% - Accent3 4 3" xfId="181"/>
    <cellStyle name="40% - Accent3 4_situație reabilitare termica - sectorul 1" xfId="182"/>
    <cellStyle name="40% - Accent3 5" xfId="183"/>
    <cellStyle name="40% - Accent3 6" xfId="184"/>
    <cellStyle name="40% - Accent3 7" xfId="185"/>
    <cellStyle name="40% - Accent3 8" xfId="186"/>
    <cellStyle name="40% - Accent3 9" xfId="187"/>
    <cellStyle name="40% - Accent4 10" xfId="188"/>
    <cellStyle name="40% - Accent4 11" xfId="189"/>
    <cellStyle name="40% - Accent4 12" xfId="190"/>
    <cellStyle name="40% - Accent4 2" xfId="191"/>
    <cellStyle name="40% - Accent4 2 2" xfId="192"/>
    <cellStyle name="40% - Accent4 2 3" xfId="193"/>
    <cellStyle name="40% - Accent4 2_situație reabilitare termica - sectorul 1" xfId="194"/>
    <cellStyle name="40% - Accent4 3" xfId="195"/>
    <cellStyle name="40% - Accent4 3 2" xfId="196"/>
    <cellStyle name="40% - Accent4 3 3" xfId="197"/>
    <cellStyle name="40% - Accent4 3_situație reabilitare termica - sectorul 1" xfId="198"/>
    <cellStyle name="40% - Accent4 4" xfId="199"/>
    <cellStyle name="40% - Accent4 4 2" xfId="200"/>
    <cellStyle name="40% - Accent4 4 3" xfId="201"/>
    <cellStyle name="40% - Accent4 4_situație reabilitare termica - sectorul 1" xfId="202"/>
    <cellStyle name="40% - Accent4 5" xfId="203"/>
    <cellStyle name="40% - Accent4 6" xfId="204"/>
    <cellStyle name="40% - Accent4 7" xfId="205"/>
    <cellStyle name="40% - Accent4 8" xfId="206"/>
    <cellStyle name="40% - Accent4 9" xfId="207"/>
    <cellStyle name="40% - Accent5 10" xfId="208"/>
    <cellStyle name="40% - Accent5 11" xfId="209"/>
    <cellStyle name="40% - Accent5 12" xfId="210"/>
    <cellStyle name="40% - Accent5 2" xfId="211"/>
    <cellStyle name="40% - Accent5 2 2" xfId="212"/>
    <cellStyle name="40% - Accent5 2 3" xfId="213"/>
    <cellStyle name="40% - Accent5 2_situație reabilitare termica - sectorul 1" xfId="214"/>
    <cellStyle name="40% - Accent5 3" xfId="215"/>
    <cellStyle name="40% - Accent5 3 2" xfId="216"/>
    <cellStyle name="40% - Accent5 3 3" xfId="217"/>
    <cellStyle name="40% - Accent5 3_situație reabilitare termica - sectorul 1" xfId="218"/>
    <cellStyle name="40% - Accent5 4" xfId="219"/>
    <cellStyle name="40% - Accent5 4 2" xfId="220"/>
    <cellStyle name="40% - Accent5 4 3" xfId="221"/>
    <cellStyle name="40% - Accent5 4_situație reabilitare termica - sectorul 1" xfId="222"/>
    <cellStyle name="40% - Accent5 5" xfId="223"/>
    <cellStyle name="40% - Accent5 6" xfId="224"/>
    <cellStyle name="40% - Accent5 7" xfId="225"/>
    <cellStyle name="40% - Accent5 8" xfId="226"/>
    <cellStyle name="40% - Accent5 9" xfId="227"/>
    <cellStyle name="40% - Accent6 10" xfId="228"/>
    <cellStyle name="40% - Accent6 11" xfId="229"/>
    <cellStyle name="40% - Accent6 12" xfId="230"/>
    <cellStyle name="40% - Accent6 2" xfId="231"/>
    <cellStyle name="40% - Accent6 2 2" xfId="232"/>
    <cellStyle name="40% - Accent6 2 3" xfId="233"/>
    <cellStyle name="40% - Accent6 2_situație reabilitare termica - sectorul 1" xfId="234"/>
    <cellStyle name="40% - Accent6 3" xfId="235"/>
    <cellStyle name="40% - Accent6 3 2" xfId="236"/>
    <cellStyle name="40% - Accent6 3 3" xfId="237"/>
    <cellStyle name="40% - Accent6 3_situație reabilitare termica - sectorul 1" xfId="238"/>
    <cellStyle name="40% - Accent6 4" xfId="239"/>
    <cellStyle name="40% - Accent6 4 2" xfId="240"/>
    <cellStyle name="40% - Accent6 4 3" xfId="241"/>
    <cellStyle name="40% - Accent6 4_situație reabilitare termica - sectorul 1" xfId="242"/>
    <cellStyle name="40% - Accent6 5" xfId="243"/>
    <cellStyle name="40% - Accent6 6" xfId="244"/>
    <cellStyle name="40% - Accent6 7" xfId="245"/>
    <cellStyle name="40% - Accent6 8" xfId="246"/>
    <cellStyle name="40% - Accent6 9" xfId="247"/>
    <cellStyle name="60% - Accent1 10" xfId="248"/>
    <cellStyle name="60% - Accent1 11" xfId="249"/>
    <cellStyle name="60% - Accent1 12" xfId="250"/>
    <cellStyle name="60% - Accent1 2" xfId="251"/>
    <cellStyle name="60% - Accent1 2 2" xfId="252"/>
    <cellStyle name="60% - Accent1 2 3" xfId="253"/>
    <cellStyle name="60% - Accent1 3" xfId="254"/>
    <cellStyle name="60% - Accent1 3 2" xfId="255"/>
    <cellStyle name="60% - Accent1 3 3" xfId="256"/>
    <cellStyle name="60% - Accent1 4" xfId="257"/>
    <cellStyle name="60% - Accent1 4 2" xfId="258"/>
    <cellStyle name="60% - Accent1 4 3" xfId="259"/>
    <cellStyle name="60% - Accent1 5" xfId="260"/>
    <cellStyle name="60% - Accent1 6" xfId="261"/>
    <cellStyle name="60% - Accent1 7" xfId="262"/>
    <cellStyle name="60% - Accent1 8" xfId="263"/>
    <cellStyle name="60% - Accent1 9" xfId="264"/>
    <cellStyle name="60% - Accent2 10" xfId="265"/>
    <cellStyle name="60% - Accent2 11" xfId="266"/>
    <cellStyle name="60% - Accent2 12" xfId="267"/>
    <cellStyle name="60% - Accent2 2" xfId="268"/>
    <cellStyle name="60% - Accent2 2 2" xfId="269"/>
    <cellStyle name="60% - Accent2 2 3" xfId="270"/>
    <cellStyle name="60% - Accent2 3" xfId="271"/>
    <cellStyle name="60% - Accent2 3 2" xfId="272"/>
    <cellStyle name="60% - Accent2 3 3" xfId="273"/>
    <cellStyle name="60% - Accent2 4" xfId="274"/>
    <cellStyle name="60% - Accent2 4 2" xfId="275"/>
    <cellStyle name="60% - Accent2 4 3" xfId="276"/>
    <cellStyle name="60% - Accent2 5" xfId="277"/>
    <cellStyle name="60% - Accent2 6" xfId="278"/>
    <cellStyle name="60% - Accent2 7" xfId="279"/>
    <cellStyle name="60% - Accent2 8" xfId="280"/>
    <cellStyle name="60% - Accent2 9" xfId="281"/>
    <cellStyle name="60% - Accent3 10" xfId="282"/>
    <cellStyle name="60% - Accent3 11" xfId="283"/>
    <cellStyle name="60% - Accent3 12" xfId="284"/>
    <cellStyle name="60% - Accent3 2" xfId="285"/>
    <cellStyle name="60% - Accent3 2 2" xfId="286"/>
    <cellStyle name="60% - Accent3 2 3" xfId="287"/>
    <cellStyle name="60% - Accent3 3" xfId="288"/>
    <cellStyle name="60% - Accent3 3 2" xfId="289"/>
    <cellStyle name="60% - Accent3 3 3" xfId="290"/>
    <cellStyle name="60% - Accent3 4" xfId="291"/>
    <cellStyle name="60% - Accent3 4 2" xfId="292"/>
    <cellStyle name="60% - Accent3 4 3" xfId="293"/>
    <cellStyle name="60% - Accent3 5" xfId="294"/>
    <cellStyle name="60% - Accent3 6" xfId="295"/>
    <cellStyle name="60% - Accent3 7" xfId="296"/>
    <cellStyle name="60% - Accent3 8" xfId="297"/>
    <cellStyle name="60% - Accent3 9" xfId="298"/>
    <cellStyle name="60% - Accent4 10" xfId="299"/>
    <cellStyle name="60% - Accent4 11" xfId="300"/>
    <cellStyle name="60% - Accent4 12" xfId="301"/>
    <cellStyle name="60% - Accent4 2" xfId="302"/>
    <cellStyle name="60% - Accent4 2 2" xfId="303"/>
    <cellStyle name="60% - Accent4 2 3" xfId="304"/>
    <cellStyle name="60% - Accent4 3" xfId="305"/>
    <cellStyle name="60% - Accent4 3 2" xfId="306"/>
    <cellStyle name="60% - Accent4 3 3" xfId="307"/>
    <cellStyle name="60% - Accent4 4" xfId="308"/>
    <cellStyle name="60% - Accent4 4 2" xfId="309"/>
    <cellStyle name="60% - Accent4 4 3" xfId="310"/>
    <cellStyle name="60% - Accent4 5" xfId="311"/>
    <cellStyle name="60% - Accent4 6" xfId="312"/>
    <cellStyle name="60% - Accent4 7" xfId="313"/>
    <cellStyle name="60% - Accent4 8" xfId="314"/>
    <cellStyle name="60% - Accent4 9" xfId="315"/>
    <cellStyle name="60% - Accent5 10" xfId="316"/>
    <cellStyle name="60% - Accent5 11" xfId="317"/>
    <cellStyle name="60% - Accent5 12" xfId="318"/>
    <cellStyle name="60% - Accent5 2" xfId="319"/>
    <cellStyle name="60% - Accent5 2 2" xfId="320"/>
    <cellStyle name="60% - Accent5 2 3" xfId="321"/>
    <cellStyle name="60% - Accent5 3" xfId="322"/>
    <cellStyle name="60% - Accent5 3 2" xfId="323"/>
    <cellStyle name="60% - Accent5 3 3" xfId="324"/>
    <cellStyle name="60% - Accent5 4" xfId="325"/>
    <cellStyle name="60% - Accent5 4 2" xfId="326"/>
    <cellStyle name="60% - Accent5 4 3" xfId="327"/>
    <cellStyle name="60% - Accent5 5" xfId="328"/>
    <cellStyle name="60% - Accent5 6" xfId="329"/>
    <cellStyle name="60% - Accent5 7" xfId="330"/>
    <cellStyle name="60% - Accent5 8" xfId="331"/>
    <cellStyle name="60% - Accent5 9" xfId="332"/>
    <cellStyle name="60% - Accent6 10" xfId="333"/>
    <cellStyle name="60% - Accent6 11" xfId="334"/>
    <cellStyle name="60% - Accent6 12" xfId="335"/>
    <cellStyle name="60% - Accent6 2" xfId="336"/>
    <cellStyle name="60% - Accent6 2 2" xfId="337"/>
    <cellStyle name="60% - Accent6 2 3" xfId="338"/>
    <cellStyle name="60% - Accent6 3" xfId="339"/>
    <cellStyle name="60% - Accent6 3 2" xfId="340"/>
    <cellStyle name="60% - Accent6 3 3" xfId="341"/>
    <cellStyle name="60% - Accent6 4" xfId="342"/>
    <cellStyle name="60% - Accent6 4 2" xfId="343"/>
    <cellStyle name="60% - Accent6 4 3" xfId="344"/>
    <cellStyle name="60% - Accent6 5" xfId="345"/>
    <cellStyle name="60% - Accent6 6" xfId="346"/>
    <cellStyle name="60% - Accent6 7" xfId="347"/>
    <cellStyle name="60% - Accent6 8" xfId="348"/>
    <cellStyle name="60% - Accent6 9" xfId="349"/>
    <cellStyle name="Accent1 10" xfId="350"/>
    <cellStyle name="Accent1 11" xfId="351"/>
    <cellStyle name="Accent1 12" xfId="352"/>
    <cellStyle name="Accent1 2" xfId="353"/>
    <cellStyle name="Accent1 2 2" xfId="354"/>
    <cellStyle name="Accent1 2 3" xfId="355"/>
    <cellStyle name="Accent1 3" xfId="356"/>
    <cellStyle name="Accent1 3 2" xfId="357"/>
    <cellStyle name="Accent1 3 3" xfId="358"/>
    <cellStyle name="Accent1 4" xfId="359"/>
    <cellStyle name="Accent1 4 2" xfId="360"/>
    <cellStyle name="Accent1 4 3" xfId="361"/>
    <cellStyle name="Accent1 5" xfId="362"/>
    <cellStyle name="Accent1 6" xfId="363"/>
    <cellStyle name="Accent1 7" xfId="364"/>
    <cellStyle name="Accent1 8" xfId="365"/>
    <cellStyle name="Accent1 9" xfId="366"/>
    <cellStyle name="Accent2 10" xfId="367"/>
    <cellStyle name="Accent2 11" xfId="368"/>
    <cellStyle name="Accent2 12" xfId="369"/>
    <cellStyle name="Accent2 2" xfId="370"/>
    <cellStyle name="Accent2 2 2" xfId="371"/>
    <cellStyle name="Accent2 2 3" xfId="372"/>
    <cellStyle name="Accent2 3" xfId="373"/>
    <cellStyle name="Accent2 3 2" xfId="374"/>
    <cellStyle name="Accent2 3 3" xfId="375"/>
    <cellStyle name="Accent2 4" xfId="376"/>
    <cellStyle name="Accent2 4 2" xfId="377"/>
    <cellStyle name="Accent2 4 3" xfId="378"/>
    <cellStyle name="Accent2 5" xfId="379"/>
    <cellStyle name="Accent2 6" xfId="380"/>
    <cellStyle name="Accent2 7" xfId="381"/>
    <cellStyle name="Accent2 8" xfId="382"/>
    <cellStyle name="Accent2 9" xfId="383"/>
    <cellStyle name="Accent3 10" xfId="384"/>
    <cellStyle name="Accent3 11" xfId="385"/>
    <cellStyle name="Accent3 12" xfId="386"/>
    <cellStyle name="Accent3 2" xfId="387"/>
    <cellStyle name="Accent3 2 2" xfId="388"/>
    <cellStyle name="Accent3 2 3" xfId="389"/>
    <cellStyle name="Accent3 3" xfId="390"/>
    <cellStyle name="Accent3 3 2" xfId="391"/>
    <cellStyle name="Accent3 3 3" xfId="392"/>
    <cellStyle name="Accent3 4" xfId="393"/>
    <cellStyle name="Accent3 4 2" xfId="394"/>
    <cellStyle name="Accent3 4 3" xfId="395"/>
    <cellStyle name="Accent3 5" xfId="396"/>
    <cellStyle name="Accent3 6" xfId="397"/>
    <cellStyle name="Accent3 7" xfId="398"/>
    <cellStyle name="Accent3 8" xfId="399"/>
    <cellStyle name="Accent3 9" xfId="400"/>
    <cellStyle name="Accent4 10" xfId="401"/>
    <cellStyle name="Accent4 11" xfId="402"/>
    <cellStyle name="Accent4 12" xfId="403"/>
    <cellStyle name="Accent4 2" xfId="404"/>
    <cellStyle name="Accent4 2 2" xfId="405"/>
    <cellStyle name="Accent4 2 3" xfId="406"/>
    <cellStyle name="Accent4 3" xfId="407"/>
    <cellStyle name="Accent4 3 2" xfId="408"/>
    <cellStyle name="Accent4 3 3" xfId="409"/>
    <cellStyle name="Accent4 4" xfId="410"/>
    <cellStyle name="Accent4 4 2" xfId="411"/>
    <cellStyle name="Accent4 4 3" xfId="412"/>
    <cellStyle name="Accent4 5" xfId="413"/>
    <cellStyle name="Accent4 6" xfId="414"/>
    <cellStyle name="Accent4 7" xfId="415"/>
    <cellStyle name="Accent4 8" xfId="416"/>
    <cellStyle name="Accent4 9" xfId="417"/>
    <cellStyle name="Accent5 10" xfId="418"/>
    <cellStyle name="Accent5 11" xfId="419"/>
    <cellStyle name="Accent5 12" xfId="420"/>
    <cellStyle name="Accent5 2" xfId="421"/>
    <cellStyle name="Accent5 2 2" xfId="422"/>
    <cellStyle name="Accent5 2 3" xfId="423"/>
    <cellStyle name="Accent5 3" xfId="424"/>
    <cellStyle name="Accent5 3 2" xfId="425"/>
    <cellStyle name="Accent5 3 3" xfId="426"/>
    <cellStyle name="Accent5 4" xfId="427"/>
    <cellStyle name="Accent5 4 2" xfId="428"/>
    <cellStyle name="Accent5 4 3" xfId="429"/>
    <cellStyle name="Accent5 5" xfId="430"/>
    <cellStyle name="Accent5 6" xfId="431"/>
    <cellStyle name="Accent5 7" xfId="432"/>
    <cellStyle name="Accent5 8" xfId="433"/>
    <cellStyle name="Accent5 9" xfId="434"/>
    <cellStyle name="Accent6 10" xfId="435"/>
    <cellStyle name="Accent6 11" xfId="436"/>
    <cellStyle name="Accent6 12" xfId="437"/>
    <cellStyle name="Accent6 2" xfId="438"/>
    <cellStyle name="Accent6 2 2" xfId="439"/>
    <cellStyle name="Accent6 2 3" xfId="440"/>
    <cellStyle name="Accent6 3" xfId="441"/>
    <cellStyle name="Accent6 3 2" xfId="442"/>
    <cellStyle name="Accent6 3 3" xfId="443"/>
    <cellStyle name="Accent6 4" xfId="444"/>
    <cellStyle name="Accent6 4 2" xfId="445"/>
    <cellStyle name="Accent6 4 3" xfId="446"/>
    <cellStyle name="Accent6 5" xfId="447"/>
    <cellStyle name="Accent6 6" xfId="448"/>
    <cellStyle name="Accent6 7" xfId="449"/>
    <cellStyle name="Accent6 8" xfId="450"/>
    <cellStyle name="Accent6 9" xfId="451"/>
    <cellStyle name="Bad 10" xfId="452"/>
    <cellStyle name="Bad 11" xfId="453"/>
    <cellStyle name="Bad 12" xfId="454"/>
    <cellStyle name="Bad 2" xfId="455"/>
    <cellStyle name="Bad 2 2" xfId="456"/>
    <cellStyle name="Bad 2 3" xfId="457"/>
    <cellStyle name="Bad 3" xfId="458"/>
    <cellStyle name="Bad 3 2" xfId="459"/>
    <cellStyle name="Bad 3 3" xfId="460"/>
    <cellStyle name="Bad 4" xfId="461"/>
    <cellStyle name="Bad 4 2" xfId="462"/>
    <cellStyle name="Bad 4 3" xfId="463"/>
    <cellStyle name="Bad 5" xfId="464"/>
    <cellStyle name="Bad 6" xfId="465"/>
    <cellStyle name="Bad 7" xfId="466"/>
    <cellStyle name="Bad 8" xfId="467"/>
    <cellStyle name="Bad 9" xfId="468"/>
    <cellStyle name="Blank [$]" xfId="469"/>
    <cellStyle name="Blank [%]" xfId="470"/>
    <cellStyle name="Blank [,]" xfId="471"/>
    <cellStyle name="Blank [1$]" xfId="472"/>
    <cellStyle name="Blank [1%]" xfId="473"/>
    <cellStyle name="Blank [1,]" xfId="474"/>
    <cellStyle name="Blank [2$]" xfId="475"/>
    <cellStyle name="Blank [2%]" xfId="476"/>
    <cellStyle name="Blank [2,]" xfId="477"/>
    <cellStyle name="Blank [3$]" xfId="478"/>
    <cellStyle name="Blank [3%]" xfId="479"/>
    <cellStyle name="Blank [3,]" xfId="480"/>
    <cellStyle name="Blank [D-M-Y]" xfId="481"/>
    <cellStyle name="Blank [K,]" xfId="482"/>
    <cellStyle name="Blank[,]" xfId="483"/>
    <cellStyle name="Bold/Border" xfId="484"/>
    <cellStyle name="Bullet" xfId="485"/>
    <cellStyle name="Bun" xfId="486"/>
    <cellStyle name="Calcul" xfId="487"/>
    <cellStyle name="Calculation 10" xfId="488"/>
    <cellStyle name="Calculation 11" xfId="489"/>
    <cellStyle name="Calculation 12" xfId="490"/>
    <cellStyle name="Calculation 2" xfId="491"/>
    <cellStyle name="Calculation 2 2" xfId="492"/>
    <cellStyle name="Calculation 2 3" xfId="493"/>
    <cellStyle name="Calculation 3" xfId="494"/>
    <cellStyle name="Calculation 3 2" xfId="495"/>
    <cellStyle name="Calculation 3 3" xfId="496"/>
    <cellStyle name="Calculation 4" xfId="497"/>
    <cellStyle name="Calculation 4 2" xfId="498"/>
    <cellStyle name="Calculation 4 3" xfId="499"/>
    <cellStyle name="Calculation 5" xfId="500"/>
    <cellStyle name="Calculation 6" xfId="501"/>
    <cellStyle name="Calculation 7" xfId="502"/>
    <cellStyle name="Calculation 8" xfId="503"/>
    <cellStyle name="Calculation 9" xfId="504"/>
    <cellStyle name="Celulă legată" xfId="505"/>
    <cellStyle name="Check Cell 10" xfId="506"/>
    <cellStyle name="Check Cell 11" xfId="507"/>
    <cellStyle name="Check Cell 12" xfId="508"/>
    <cellStyle name="Check Cell 2" xfId="509"/>
    <cellStyle name="Check Cell 2 2" xfId="510"/>
    <cellStyle name="Check Cell 2 3" xfId="511"/>
    <cellStyle name="Check Cell 3" xfId="512"/>
    <cellStyle name="Check Cell 3 2" xfId="513"/>
    <cellStyle name="Check Cell 3 3" xfId="514"/>
    <cellStyle name="Check Cell 4" xfId="515"/>
    <cellStyle name="Check Cell 4 2" xfId="516"/>
    <cellStyle name="Check Cell 4 3" xfId="517"/>
    <cellStyle name="Check Cell 5" xfId="518"/>
    <cellStyle name="Check Cell 6" xfId="519"/>
    <cellStyle name="Check Cell 7" xfId="520"/>
    <cellStyle name="Check Cell 8" xfId="521"/>
    <cellStyle name="Check Cell 9" xfId="522"/>
    <cellStyle name="Comma" xfId="1" builtinId="3"/>
    <cellStyle name="Comma  - Style1" xfId="523"/>
    <cellStyle name="Comma  - Style2" xfId="524"/>
    <cellStyle name="Comma  - Style3" xfId="525"/>
    <cellStyle name="Comma  - Style4" xfId="526"/>
    <cellStyle name="Comma  - Style5" xfId="527"/>
    <cellStyle name="Comma  - Style6" xfId="528"/>
    <cellStyle name="Comma  - Style7" xfId="529"/>
    <cellStyle name="Comma  - Style8" xfId="530"/>
    <cellStyle name="Comma [1]" xfId="531"/>
    <cellStyle name="Comma [2]" xfId="532"/>
    <cellStyle name="Comma [3]" xfId="533"/>
    <cellStyle name="Comma 2" xfId="534"/>
    <cellStyle name="Comma 3" xfId="535"/>
    <cellStyle name="Comma 4" xfId="536"/>
    <cellStyle name="Comma 5" xfId="537"/>
    <cellStyle name="Comma 6" xfId="538"/>
    <cellStyle name="Currency [1]" xfId="539"/>
    <cellStyle name="Currency [2]" xfId="540"/>
    <cellStyle name="Currency [3]" xfId="541"/>
    <cellStyle name="Dash" xfId="542"/>
    <cellStyle name="Date" xfId="543"/>
    <cellStyle name="Date [D-M-Y]" xfId="544"/>
    <cellStyle name="Date [M/D/Y]" xfId="545"/>
    <cellStyle name="Date [M/Y]" xfId="546"/>
    <cellStyle name="Date [M-Y]" xfId="547"/>
    <cellStyle name="Date_Evolutie 2003-2007 pt raport 2006" xfId="548"/>
    <cellStyle name="Eronat" xfId="549"/>
    <cellStyle name="Euro" xfId="550"/>
    <cellStyle name="Excel Built-in Normal" xfId="551"/>
    <cellStyle name="Explanatory Text 10" xfId="552"/>
    <cellStyle name="Explanatory Text 11" xfId="553"/>
    <cellStyle name="Explanatory Text 12" xfId="554"/>
    <cellStyle name="Explanatory Text 2" xfId="555"/>
    <cellStyle name="Explanatory Text 2 2" xfId="556"/>
    <cellStyle name="Explanatory Text 2 3" xfId="557"/>
    <cellStyle name="Explanatory Text 3" xfId="558"/>
    <cellStyle name="Explanatory Text 3 2" xfId="559"/>
    <cellStyle name="Explanatory Text 3 3" xfId="560"/>
    <cellStyle name="Explanatory Text 4" xfId="561"/>
    <cellStyle name="Explanatory Text 4 2" xfId="562"/>
    <cellStyle name="Explanatory Text 4 3" xfId="563"/>
    <cellStyle name="Explanatory Text 5" xfId="564"/>
    <cellStyle name="Explanatory Text 6" xfId="565"/>
    <cellStyle name="Explanatory Text 7" xfId="566"/>
    <cellStyle name="Explanatory Text 8" xfId="567"/>
    <cellStyle name="Explanatory Text 9" xfId="568"/>
    <cellStyle name="Fraction" xfId="569"/>
    <cellStyle name="Fraction [8]" xfId="570"/>
    <cellStyle name="Fraction [Bl]" xfId="571"/>
    <cellStyle name="Fraction_Evolutie 2003-2007 pt raport 2006" xfId="572"/>
    <cellStyle name="Good 10" xfId="573"/>
    <cellStyle name="Good 11" xfId="574"/>
    <cellStyle name="Good 12" xfId="575"/>
    <cellStyle name="Good 2" xfId="576"/>
    <cellStyle name="Good 2 2" xfId="577"/>
    <cellStyle name="Good 2 3" xfId="578"/>
    <cellStyle name="Good 3" xfId="579"/>
    <cellStyle name="Good 3 2" xfId="580"/>
    <cellStyle name="Good 3 3" xfId="581"/>
    <cellStyle name="Good 4" xfId="582"/>
    <cellStyle name="Good 4 2" xfId="583"/>
    <cellStyle name="Good 4 3" xfId="584"/>
    <cellStyle name="Good 5" xfId="585"/>
    <cellStyle name="Good 6" xfId="586"/>
    <cellStyle name="Good 7" xfId="587"/>
    <cellStyle name="Good 8" xfId="588"/>
    <cellStyle name="Good 9" xfId="589"/>
    <cellStyle name="Heading 1 10" xfId="590"/>
    <cellStyle name="Heading 1 11" xfId="591"/>
    <cellStyle name="Heading 1 12" xfId="592"/>
    <cellStyle name="Heading 1 2" xfId="593"/>
    <cellStyle name="Heading 1 2 2" xfId="594"/>
    <cellStyle name="Heading 1 2 3" xfId="595"/>
    <cellStyle name="Heading 1 3" xfId="596"/>
    <cellStyle name="Heading 1 3 2" xfId="597"/>
    <cellStyle name="Heading 1 3 3" xfId="598"/>
    <cellStyle name="Heading 1 4" xfId="599"/>
    <cellStyle name="Heading 1 4 2" xfId="600"/>
    <cellStyle name="Heading 1 4 3" xfId="601"/>
    <cellStyle name="Heading 1 5" xfId="602"/>
    <cellStyle name="Heading 1 6" xfId="603"/>
    <cellStyle name="Heading 1 7" xfId="604"/>
    <cellStyle name="Heading 1 8" xfId="605"/>
    <cellStyle name="Heading 1 9" xfId="606"/>
    <cellStyle name="Heading 2 10" xfId="607"/>
    <cellStyle name="Heading 2 11" xfId="608"/>
    <cellStyle name="Heading 2 12" xfId="609"/>
    <cellStyle name="Heading 2 2" xfId="610"/>
    <cellStyle name="Heading 2 2 2" xfId="611"/>
    <cellStyle name="Heading 2 2 3" xfId="612"/>
    <cellStyle name="Heading 2 3" xfId="613"/>
    <cellStyle name="Heading 2 3 2" xfId="614"/>
    <cellStyle name="Heading 2 3 3" xfId="615"/>
    <cellStyle name="Heading 2 4" xfId="616"/>
    <cellStyle name="Heading 2 4 2" xfId="617"/>
    <cellStyle name="Heading 2 4 3" xfId="618"/>
    <cellStyle name="Heading 2 5" xfId="619"/>
    <cellStyle name="Heading 2 6" xfId="620"/>
    <cellStyle name="Heading 2 7" xfId="621"/>
    <cellStyle name="Heading 2 8" xfId="622"/>
    <cellStyle name="Heading 2 9" xfId="623"/>
    <cellStyle name="Heading 3 10" xfId="624"/>
    <cellStyle name="Heading 3 11" xfId="625"/>
    <cellStyle name="Heading 3 12" xfId="626"/>
    <cellStyle name="Heading 3 2" xfId="627"/>
    <cellStyle name="Heading 3 2 2" xfId="628"/>
    <cellStyle name="Heading 3 2 3" xfId="629"/>
    <cellStyle name="Heading 3 3" xfId="630"/>
    <cellStyle name="Heading 3 3 2" xfId="631"/>
    <cellStyle name="Heading 3 3 3" xfId="632"/>
    <cellStyle name="Heading 3 4" xfId="633"/>
    <cellStyle name="Heading 3 4 2" xfId="634"/>
    <cellStyle name="Heading 3 4 3" xfId="635"/>
    <cellStyle name="Heading 3 5" xfId="636"/>
    <cellStyle name="Heading 3 6" xfId="637"/>
    <cellStyle name="Heading 3 7" xfId="638"/>
    <cellStyle name="Heading 3 8" xfId="639"/>
    <cellStyle name="Heading 3 9" xfId="640"/>
    <cellStyle name="Heading 4 10" xfId="641"/>
    <cellStyle name="Heading 4 11" xfId="642"/>
    <cellStyle name="Heading 4 12" xfId="643"/>
    <cellStyle name="Heading 4 2" xfId="644"/>
    <cellStyle name="Heading 4 2 2" xfId="645"/>
    <cellStyle name="Heading 4 2 3" xfId="646"/>
    <cellStyle name="Heading 4 3" xfId="647"/>
    <cellStyle name="Heading 4 3 2" xfId="648"/>
    <cellStyle name="Heading 4 3 3" xfId="649"/>
    <cellStyle name="Heading 4 4" xfId="650"/>
    <cellStyle name="Heading 4 4 2" xfId="651"/>
    <cellStyle name="Heading 4 4 3" xfId="652"/>
    <cellStyle name="Heading 4 5" xfId="653"/>
    <cellStyle name="Heading 4 6" xfId="654"/>
    <cellStyle name="Heading 4 7" xfId="655"/>
    <cellStyle name="Heading 4 8" xfId="656"/>
    <cellStyle name="Heading 4 9" xfId="657"/>
    <cellStyle name="Hidden" xfId="658"/>
    <cellStyle name="Ieșire" xfId="659"/>
    <cellStyle name="Input 10" xfId="660"/>
    <cellStyle name="Input 11" xfId="661"/>
    <cellStyle name="Input 12" xfId="662"/>
    <cellStyle name="Input 2" xfId="663"/>
    <cellStyle name="Input 2 2" xfId="664"/>
    <cellStyle name="Input 2 3" xfId="665"/>
    <cellStyle name="Input 3" xfId="666"/>
    <cellStyle name="Input 3 2" xfId="667"/>
    <cellStyle name="Input 3 3" xfId="668"/>
    <cellStyle name="Input 4" xfId="669"/>
    <cellStyle name="Input 4 2" xfId="670"/>
    <cellStyle name="Input 4 3" xfId="671"/>
    <cellStyle name="Input 5" xfId="672"/>
    <cellStyle name="Input 6" xfId="673"/>
    <cellStyle name="Input 7" xfId="674"/>
    <cellStyle name="Input 8" xfId="675"/>
    <cellStyle name="Input 9" xfId="676"/>
    <cellStyle name="Intrare" xfId="677"/>
    <cellStyle name="Linked Cell 10" xfId="678"/>
    <cellStyle name="Linked Cell 11" xfId="679"/>
    <cellStyle name="Linked Cell 12" xfId="680"/>
    <cellStyle name="Linked Cell 2" xfId="681"/>
    <cellStyle name="Linked Cell 2 2" xfId="682"/>
    <cellStyle name="Linked Cell 2 3" xfId="683"/>
    <cellStyle name="Linked Cell 3" xfId="684"/>
    <cellStyle name="Linked Cell 3 2" xfId="685"/>
    <cellStyle name="Linked Cell 3 3" xfId="686"/>
    <cellStyle name="Linked Cell 4" xfId="687"/>
    <cellStyle name="Linked Cell 4 2" xfId="688"/>
    <cellStyle name="Linked Cell 4 3" xfId="689"/>
    <cellStyle name="Linked Cell 5" xfId="690"/>
    <cellStyle name="Linked Cell 6" xfId="691"/>
    <cellStyle name="Linked Cell 7" xfId="692"/>
    <cellStyle name="Linked Cell 8" xfId="693"/>
    <cellStyle name="Linked Cell 9" xfId="694"/>
    <cellStyle name="Neutral 10" xfId="695"/>
    <cellStyle name="Neutral 11" xfId="696"/>
    <cellStyle name="Neutral 12" xfId="697"/>
    <cellStyle name="Neutral 2" xfId="698"/>
    <cellStyle name="Neutral 2 2" xfId="699"/>
    <cellStyle name="Neutral 2 3" xfId="700"/>
    <cellStyle name="Neutral 3" xfId="701"/>
    <cellStyle name="Neutral 3 2" xfId="702"/>
    <cellStyle name="Neutral 3 3" xfId="703"/>
    <cellStyle name="Neutral 4" xfId="704"/>
    <cellStyle name="Neutral 4 2" xfId="705"/>
    <cellStyle name="Neutral 4 3" xfId="706"/>
    <cellStyle name="Neutral 5" xfId="707"/>
    <cellStyle name="Neutral 6" xfId="708"/>
    <cellStyle name="Neutral 7" xfId="709"/>
    <cellStyle name="Neutral 8" xfId="710"/>
    <cellStyle name="Neutral 9" xfId="711"/>
    <cellStyle name="Neutru" xfId="712"/>
    <cellStyle name="Normal" xfId="0" builtinId="0"/>
    <cellStyle name="Normal - Style1" xfId="713"/>
    <cellStyle name="Normal 10" xfId="714"/>
    <cellStyle name="Normal 11" xfId="715"/>
    <cellStyle name="Normal 12" xfId="716"/>
    <cellStyle name="Normal 13" xfId="717"/>
    <cellStyle name="Normal 14" xfId="718"/>
    <cellStyle name="Normal 15" xfId="719"/>
    <cellStyle name="Normal 16" xfId="720"/>
    <cellStyle name="Normal 17" xfId="721"/>
    <cellStyle name="Normal 2" xfId="722"/>
    <cellStyle name="Normal 2 10" xfId="723"/>
    <cellStyle name="Normal 2 2" xfId="724"/>
    <cellStyle name="Normal 2 3" xfId="725"/>
    <cellStyle name="Normal 2_Estimations TUD - District 6 TRP 06.08.09" xfId="726"/>
    <cellStyle name="Normal 3" xfId="727"/>
    <cellStyle name="Normal 3 2" xfId="728"/>
    <cellStyle name="Normal 4" xfId="729"/>
    <cellStyle name="Normal 4 2" xfId="730"/>
    <cellStyle name="Normal 4 3" xfId="731"/>
    <cellStyle name="Normal 5" xfId="732"/>
    <cellStyle name="Normal 6" xfId="733"/>
    <cellStyle name="Normal 7" xfId="734"/>
    <cellStyle name="Normal 8" xfId="735"/>
    <cellStyle name="Normal 9" xfId="736"/>
    <cellStyle name="Normal_Anexa 1.3 - SG Calcul grd.indt 12.04.2010" xfId="2"/>
    <cellStyle name="Normale 2" xfId="737"/>
    <cellStyle name="Notă" xfId="738"/>
    <cellStyle name="Note 10" xfId="739"/>
    <cellStyle name="Note 11" xfId="740"/>
    <cellStyle name="Note 12" xfId="741"/>
    <cellStyle name="Note 2" xfId="742"/>
    <cellStyle name="Note 3" xfId="743"/>
    <cellStyle name="Note 4" xfId="744"/>
    <cellStyle name="Note 5" xfId="745"/>
    <cellStyle name="Note 6" xfId="746"/>
    <cellStyle name="Note 7" xfId="747"/>
    <cellStyle name="Note 8" xfId="748"/>
    <cellStyle name="Note 9" xfId="749"/>
    <cellStyle name="Output 10" xfId="750"/>
    <cellStyle name="Output 11" xfId="751"/>
    <cellStyle name="Output 12" xfId="752"/>
    <cellStyle name="Output 2" xfId="753"/>
    <cellStyle name="Output 2 2" xfId="754"/>
    <cellStyle name="Output 2 3" xfId="755"/>
    <cellStyle name="Output 3" xfId="756"/>
    <cellStyle name="Output 3 2" xfId="757"/>
    <cellStyle name="Output 3 3" xfId="758"/>
    <cellStyle name="Output 4" xfId="759"/>
    <cellStyle name="Output 4 2" xfId="760"/>
    <cellStyle name="Output 4 3" xfId="761"/>
    <cellStyle name="Output 5" xfId="762"/>
    <cellStyle name="Output 6" xfId="763"/>
    <cellStyle name="Output 7" xfId="764"/>
    <cellStyle name="Output 8" xfId="765"/>
    <cellStyle name="Output 9" xfId="766"/>
    <cellStyle name="Percent [1]" xfId="767"/>
    <cellStyle name="Percent [2]" xfId="768"/>
    <cellStyle name="Percent [3]" xfId="769"/>
    <cellStyle name="Percent 2" xfId="770"/>
    <cellStyle name="Percent 3" xfId="771"/>
    <cellStyle name="Percent 4" xfId="772"/>
    <cellStyle name="Percent 5" xfId="773"/>
    <cellStyle name="Percent 6" xfId="774"/>
    <cellStyle name="Percent_Anexa 1.3 - SG Calcul grd.indt 12.04.2010" xfId="3"/>
    <cellStyle name="Text [Bullet]" xfId="775"/>
    <cellStyle name="Text [Dash]" xfId="776"/>
    <cellStyle name="Text [Em-Dash]" xfId="777"/>
    <cellStyle name="Text avertisment" xfId="778"/>
    <cellStyle name="Text explicativ" xfId="779"/>
    <cellStyle name="Times" xfId="780"/>
    <cellStyle name="Times [1]" xfId="781"/>
    <cellStyle name="Times [2]" xfId="782"/>
    <cellStyle name="Times_Evolutie 2003-2007 pt raport 2006" xfId="783"/>
    <cellStyle name="Title 10" xfId="784"/>
    <cellStyle name="Title 11" xfId="785"/>
    <cellStyle name="Title 12" xfId="786"/>
    <cellStyle name="Title 2" xfId="787"/>
    <cellStyle name="Title 2 2" xfId="788"/>
    <cellStyle name="Title 2 3" xfId="789"/>
    <cellStyle name="Title 3" xfId="790"/>
    <cellStyle name="Title 3 2" xfId="791"/>
    <cellStyle name="Title 3 3" xfId="792"/>
    <cellStyle name="Title 4" xfId="793"/>
    <cellStyle name="Title 4 2" xfId="794"/>
    <cellStyle name="Title 4 3" xfId="795"/>
    <cellStyle name="Title 5" xfId="796"/>
    <cellStyle name="Title 6" xfId="797"/>
    <cellStyle name="Title 7" xfId="798"/>
    <cellStyle name="Title 8" xfId="799"/>
    <cellStyle name="Title 9" xfId="800"/>
    <cellStyle name="Titlu" xfId="801"/>
    <cellStyle name="Titlu 1" xfId="802"/>
    <cellStyle name="Titlu 2" xfId="803"/>
    <cellStyle name="Titlu 3" xfId="804"/>
    <cellStyle name="Titlu 4" xfId="805"/>
    <cellStyle name="Total 10" xfId="806"/>
    <cellStyle name="Total 11" xfId="807"/>
    <cellStyle name="Total 12" xfId="808"/>
    <cellStyle name="Total 2" xfId="809"/>
    <cellStyle name="Total 2 2" xfId="810"/>
    <cellStyle name="Total 2 3" xfId="811"/>
    <cellStyle name="Total 3" xfId="812"/>
    <cellStyle name="Total 3 2" xfId="813"/>
    <cellStyle name="Total 3 3" xfId="814"/>
    <cellStyle name="Total 4" xfId="815"/>
    <cellStyle name="Total 4 2" xfId="816"/>
    <cellStyle name="Total 4 3" xfId="817"/>
    <cellStyle name="Total 5" xfId="818"/>
    <cellStyle name="Total 6" xfId="819"/>
    <cellStyle name="Total 7" xfId="820"/>
    <cellStyle name="Total 8" xfId="821"/>
    <cellStyle name="Total 9" xfId="822"/>
    <cellStyle name="Valoare" xfId="823"/>
    <cellStyle name="Valuta 2" xfId="824"/>
    <cellStyle name="Verificare celulă" xfId="825"/>
    <cellStyle name="Virgulă_BUGET 2004 PE TRIMESTRE" xfId="826"/>
    <cellStyle name="Warning Text 10" xfId="827"/>
    <cellStyle name="Warning Text 11" xfId="828"/>
    <cellStyle name="Warning Text 12" xfId="829"/>
    <cellStyle name="Warning Text 2" xfId="830"/>
    <cellStyle name="Warning Text 2 2" xfId="831"/>
    <cellStyle name="Warning Text 2 3" xfId="832"/>
    <cellStyle name="Warning Text 3" xfId="833"/>
    <cellStyle name="Warning Text 3 2" xfId="834"/>
    <cellStyle name="Warning Text 3 3" xfId="835"/>
    <cellStyle name="Warning Text 4" xfId="836"/>
    <cellStyle name="Warning Text 4 2" xfId="837"/>
    <cellStyle name="Warning Text 4 3" xfId="838"/>
    <cellStyle name="Warning Text 5" xfId="839"/>
    <cellStyle name="Warning Text 6" xfId="840"/>
    <cellStyle name="Warning Text 7" xfId="841"/>
    <cellStyle name="Warning Text 8" xfId="842"/>
    <cellStyle name="Warning Text 9" xfId="843"/>
    <cellStyle name="ハイパーリンク" xfId="844"/>
    <cellStyle name="표준_Korean Portfolio II" xfId="845"/>
    <cellStyle name="桁?切り_SB" xfId="846"/>
    <cellStyle name="桁区切り_SB" xfId="847"/>
    <cellStyle name="標準_A" xfId="848"/>
    <cellStyle name="表旨巧・・ハイパーリンク" xfId="849"/>
    <cellStyle name="表示済みのハイパーリンク" xfId="8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U%2010.03.2019\radu%2025.04.206\primarii\AZUGA\Grad%20max%20indat%20AZUGA%2001.03.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U%2010.03.2019\radu%2025.04.206\primarii\AZUGA\Anexa%201.3%20si%201.4%20fara%205.8%20mio%20eu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ilia/Mihai/Sighisoara/iernut/Iernut%20Serviciul%20datoriei%2030.09.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dreea.anton\Local%20Settings\Temporary%20Internet%20Files\OLKB9\Petrocart_Bk%20c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 indatorare"/>
      <sheetName val="credit samtid"/>
      <sheetName val="credit bcr"/>
      <sheetName val="garantie SUSA"/>
      <sheetName val="credit nou"/>
      <sheetName val="centralizare"/>
      <sheetName val="SD Azuga 10 ani"/>
      <sheetName val="1.3"/>
      <sheetName val="1.4"/>
    </sheetNames>
    <sheetDataSet>
      <sheetData sheetId="0">
        <row r="18">
          <cell r="C18">
            <v>5132633.92</v>
          </cell>
          <cell r="D18">
            <v>5644922.0900000008</v>
          </cell>
          <cell r="E18">
            <v>6054388.1200000001</v>
          </cell>
          <cell r="F18">
            <v>5095193.3099999987</v>
          </cell>
        </row>
      </sheetData>
      <sheetData sheetId="1"/>
      <sheetData sheetId="2"/>
      <sheetData sheetId="3"/>
      <sheetData sheetId="4"/>
      <sheetData sheetId="5">
        <row r="22">
          <cell r="B22">
            <v>222.15204</v>
          </cell>
          <cell r="C22">
            <v>298.03615714285718</v>
          </cell>
          <cell r="D22">
            <v>373.9202742857143</v>
          </cell>
          <cell r="E22">
            <v>373.9202742857143</v>
          </cell>
          <cell r="F22">
            <v>373.9202742857143</v>
          </cell>
          <cell r="G22">
            <v>373.9202742857143</v>
          </cell>
          <cell r="H22">
            <v>334.01163428571431</v>
          </cell>
          <cell r="I22">
            <v>214.28571428571433</v>
          </cell>
          <cell r="J22">
            <v>107.14285714285714</v>
          </cell>
          <cell r="K22">
            <v>0</v>
          </cell>
          <cell r="L22">
            <v>0</v>
          </cell>
        </row>
        <row r="23">
          <cell r="B23">
            <v>79.455864235766171</v>
          </cell>
          <cell r="C23">
            <v>135.74368638971276</v>
          </cell>
          <cell r="D23">
            <v>116.0569116361217</v>
          </cell>
          <cell r="E23">
            <v>94.925605895169227</v>
          </cell>
          <cell r="F23">
            <v>73.794300154216842</v>
          </cell>
          <cell r="G23">
            <v>52.824334451369282</v>
          </cell>
          <cell r="H23">
            <v>31.531684286558679</v>
          </cell>
          <cell r="I23">
            <v>14.747564484126862</v>
          </cell>
          <cell r="J23">
            <v>2.0471031746031141</v>
          </cell>
          <cell r="K23">
            <v>0</v>
          </cell>
          <cell r="L23">
            <v>0</v>
          </cell>
        </row>
        <row r="24">
          <cell r="B24">
            <v>30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</sheetData>
      <sheetData sheetId="6">
        <row r="5">
          <cell r="E5">
            <v>2019</v>
          </cell>
          <cell r="F5">
            <v>2020</v>
          </cell>
          <cell r="G5">
            <v>2021</v>
          </cell>
          <cell r="H5">
            <v>2022</v>
          </cell>
          <cell r="I5">
            <v>2023</v>
          </cell>
          <cell r="J5">
            <v>2024</v>
          </cell>
          <cell r="K5">
            <v>2025</v>
          </cell>
          <cell r="L5">
            <v>2026</v>
          </cell>
          <cell r="M5">
            <v>2027</v>
          </cell>
          <cell r="N5">
            <v>2028</v>
          </cell>
        </row>
        <row r="18">
          <cell r="M18">
            <v>107.14285714285714</v>
          </cell>
          <cell r="N18">
            <v>0</v>
          </cell>
        </row>
        <row r="19">
          <cell r="M19">
            <v>2.0471031746031141</v>
          </cell>
          <cell r="N19">
            <v>0</v>
          </cell>
        </row>
        <row r="20">
          <cell r="M20">
            <v>0</v>
          </cell>
          <cell r="N20">
            <v>0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 indatorare"/>
      <sheetName val="esalonare credite"/>
      <sheetName val="1.3"/>
      <sheetName val="1.4"/>
    </sheetNames>
    <sheetDataSet>
      <sheetData sheetId="0">
        <row r="18">
          <cell r="C18">
            <v>11472266</v>
          </cell>
        </row>
      </sheetData>
      <sheetData sheetId="1">
        <row r="21">
          <cell r="E21">
            <v>1340.0082240000002</v>
          </cell>
          <cell r="T21">
            <v>0</v>
          </cell>
        </row>
        <row r="22">
          <cell r="T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.4"/>
      <sheetName val="Cover"/>
      <sheetName val="SD general"/>
      <sheetName val="Credit EXIMBANK 26,4 mil RON"/>
      <sheetName val="Credit BEI 2 mil EUR"/>
      <sheetName val="Credit bcr 7.2 mil RON"/>
      <sheetName val="Credit BCR2 -15.7 mil RON 12Y"/>
      <sheetName val="simulare BCR 15.7 mil lei"/>
      <sheetName val="Centralizator banci"/>
      <sheetName val="Sheet1"/>
      <sheetName val="Serviciul datoriei"/>
    </sheetNames>
    <sheetDataSet>
      <sheetData sheetId="0" refreshError="1"/>
      <sheetData sheetId="1" refreshError="1">
        <row r="35">
          <cell r="C35">
            <v>1845.636</v>
          </cell>
        </row>
        <row r="37">
          <cell r="T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i"/>
      <sheetName val="Esalonare"/>
      <sheetName val="Credite TML"/>
      <sheetName val="CPP_Bk case"/>
      <sheetName val="CF Bank case"/>
      <sheetName val="Cr 4,4"/>
      <sheetName val="Cr 3"/>
      <sheetName val="CPP client refacut"/>
      <sheetName val="CF client"/>
      <sheetName val="Date I"/>
      <sheetName val="intern_export"/>
      <sheetName val="cont client"/>
      <sheetName val="Productie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B20">
            <v>4.2484998151754905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4"/>
  <sheetViews>
    <sheetView tabSelected="1" view="pageBreakPreview" topLeftCell="A11" zoomScale="85" zoomScaleSheetLayoutView="85" workbookViewId="0">
      <selection activeCell="K26" sqref="K26"/>
    </sheetView>
  </sheetViews>
  <sheetFormatPr defaultColWidth="9.140625" defaultRowHeight="14.25"/>
  <cols>
    <col min="1" max="1" width="4" style="1" customWidth="1"/>
    <col min="2" max="2" width="31" style="5" customWidth="1"/>
    <col min="3" max="3" width="12.140625" style="3" customWidth="1"/>
    <col min="4" max="4" width="12" style="3" customWidth="1"/>
    <col min="5" max="5" width="12.140625" style="3" customWidth="1"/>
    <col min="6" max="6" width="14.7109375" style="3" hidden="1" customWidth="1"/>
    <col min="7" max="7" width="11.85546875" style="3" hidden="1" customWidth="1"/>
    <col min="8" max="8" width="10.28515625" style="3" customWidth="1"/>
    <col min="9" max="14" width="10.5703125" style="3" bestFit="1" customWidth="1"/>
    <col min="15" max="16" width="10.5703125" style="3" customWidth="1"/>
    <col min="17" max="17" width="10.5703125" style="3" hidden="1" customWidth="1"/>
    <col min="18" max="18" width="12" style="5" hidden="1" customWidth="1"/>
    <col min="19" max="30" width="13" style="5" customWidth="1"/>
    <col min="31" max="32" width="11.42578125" style="5" bestFit="1" customWidth="1"/>
    <col min="33" max="33" width="9.140625" style="5"/>
    <col min="34" max="35" width="11.7109375" style="5" bestFit="1" customWidth="1"/>
    <col min="36" max="36" width="10.5703125" style="5" bestFit="1" customWidth="1"/>
    <col min="37" max="16384" width="9.140625" style="5"/>
  </cols>
  <sheetData>
    <row r="2" spans="1:17" ht="18" customHeight="1">
      <c r="B2" s="2" t="s">
        <v>0</v>
      </c>
      <c r="D2" s="4"/>
      <c r="E2" s="4"/>
      <c r="F2" s="4"/>
      <c r="G2" s="4"/>
      <c r="H2" s="4"/>
      <c r="I2" s="4"/>
      <c r="J2" s="4"/>
    </row>
    <row r="3" spans="1:17" ht="16.5" customHeight="1">
      <c r="B3" s="2" t="s">
        <v>1</v>
      </c>
      <c r="D3" s="4"/>
      <c r="E3" s="4"/>
      <c r="F3" s="4"/>
      <c r="G3" s="4"/>
      <c r="H3" s="4"/>
      <c r="I3" s="4"/>
      <c r="J3" s="4"/>
      <c r="N3" s="6" t="s">
        <v>2</v>
      </c>
      <c r="O3" s="6"/>
      <c r="P3" s="6"/>
      <c r="Q3" s="6"/>
    </row>
    <row r="4" spans="1:17">
      <c r="D4" s="4"/>
      <c r="E4" s="4"/>
      <c r="F4" s="4"/>
      <c r="G4" s="4"/>
      <c r="H4" s="4"/>
      <c r="I4" s="4"/>
      <c r="J4" s="4"/>
    </row>
    <row r="5" spans="1:17">
      <c r="C5" s="7"/>
      <c r="D5" s="8"/>
      <c r="E5" s="8"/>
      <c r="F5" s="8"/>
      <c r="G5" s="8"/>
      <c r="H5" s="8"/>
      <c r="I5" s="8"/>
      <c r="J5" s="8"/>
    </row>
    <row r="6" spans="1:17">
      <c r="D6" s="8"/>
      <c r="E6" s="8"/>
      <c r="F6" s="8"/>
      <c r="G6" s="8"/>
      <c r="H6" s="8"/>
      <c r="I6" s="8"/>
      <c r="J6" s="8"/>
    </row>
    <row r="7" spans="1:17" hidden="1">
      <c r="D7" s="8"/>
      <c r="E7" s="8"/>
      <c r="F7" s="8"/>
      <c r="G7" s="8"/>
      <c r="H7" s="8"/>
      <c r="I7" s="8"/>
      <c r="J7" s="8"/>
    </row>
    <row r="8" spans="1:17" hidden="1">
      <c r="D8" s="8"/>
      <c r="E8" s="8"/>
      <c r="F8" s="8"/>
      <c r="G8" s="8"/>
      <c r="H8" s="8"/>
      <c r="I8" s="8"/>
      <c r="J8" s="8"/>
    </row>
    <row r="9" spans="1:17" hidden="1">
      <c r="D9" s="8"/>
      <c r="E9" s="8"/>
      <c r="F9" s="8"/>
      <c r="G9" s="8"/>
      <c r="H9" s="8"/>
      <c r="I9" s="8"/>
      <c r="J9" s="8"/>
    </row>
    <row r="10" spans="1:17" hidden="1">
      <c r="D10" s="8"/>
      <c r="E10" s="8"/>
      <c r="F10" s="8"/>
      <c r="G10" s="8"/>
      <c r="H10" s="8"/>
      <c r="I10" s="8"/>
      <c r="J10" s="8"/>
    </row>
    <row r="11" spans="1:17">
      <c r="D11" s="8"/>
      <c r="E11" s="8"/>
      <c r="F11" s="8"/>
      <c r="G11" s="8"/>
      <c r="H11" s="8"/>
      <c r="I11" s="8"/>
      <c r="J11" s="8"/>
    </row>
    <row r="12" spans="1:17" ht="18">
      <c r="A12" s="9" t="s">
        <v>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</row>
    <row r="13" spans="1:17" ht="18">
      <c r="A13" s="9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  <c r="Q13" s="10"/>
    </row>
    <row r="14" spans="1:17" ht="18">
      <c r="A14" s="11" t="s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</row>
    <row r="15" spans="1:17">
      <c r="D15" s="8"/>
      <c r="E15" s="8"/>
      <c r="F15" s="8"/>
      <c r="G15" s="8"/>
      <c r="H15" s="8"/>
      <c r="I15" s="8"/>
      <c r="J15" s="8"/>
    </row>
    <row r="17" spans="1:33" ht="12.75" customHeight="1">
      <c r="A17" s="13" t="s">
        <v>6</v>
      </c>
      <c r="B17" s="14" t="s">
        <v>7</v>
      </c>
      <c r="C17" s="15" t="s">
        <v>8</v>
      </c>
      <c r="D17" s="15" t="s">
        <v>9</v>
      </c>
      <c r="E17" s="15" t="s">
        <v>10</v>
      </c>
      <c r="F17" s="16" t="s">
        <v>11</v>
      </c>
      <c r="G17" s="17"/>
      <c r="H17" s="18" t="s">
        <v>12</v>
      </c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3" ht="26.25" customHeight="1">
      <c r="A18" s="13"/>
      <c r="B18" s="14"/>
      <c r="C18" s="15"/>
      <c r="D18" s="15"/>
      <c r="E18" s="15"/>
      <c r="F18" s="22"/>
      <c r="G18" s="17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  <c r="AF18" s="27"/>
      <c r="AG18" s="27"/>
    </row>
    <row r="19" spans="1:33" ht="12.75" customHeight="1">
      <c r="A19" s="13"/>
      <c r="B19" s="14"/>
      <c r="C19" s="15"/>
      <c r="D19" s="15"/>
      <c r="E19" s="15"/>
      <c r="F19" s="22"/>
      <c r="G19" s="17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27"/>
    </row>
    <row r="20" spans="1:33">
      <c r="A20" s="13"/>
      <c r="B20" s="14"/>
      <c r="C20" s="15"/>
      <c r="D20" s="15"/>
      <c r="E20" s="15"/>
      <c r="F20" s="33"/>
      <c r="G20" s="34"/>
      <c r="H20" s="35">
        <f>'[1]SD Azuga 10 ani'!E5</f>
        <v>2019</v>
      </c>
      <c r="I20" s="35">
        <f>'[1]SD Azuga 10 ani'!F5</f>
        <v>2020</v>
      </c>
      <c r="J20" s="35">
        <f>'[1]SD Azuga 10 ani'!G5</f>
        <v>2021</v>
      </c>
      <c r="K20" s="35">
        <f>'[1]SD Azuga 10 ani'!H5</f>
        <v>2022</v>
      </c>
      <c r="L20" s="35">
        <f>'[1]SD Azuga 10 ani'!I5</f>
        <v>2023</v>
      </c>
      <c r="M20" s="35">
        <f>'[1]SD Azuga 10 ani'!J5</f>
        <v>2024</v>
      </c>
      <c r="N20" s="35">
        <f>'[1]SD Azuga 10 ani'!K5</f>
        <v>2025</v>
      </c>
      <c r="O20" s="35">
        <f>'[1]SD Azuga 10 ani'!L5</f>
        <v>2026</v>
      </c>
      <c r="P20" s="35">
        <f>'[1]SD Azuga 10 ani'!M5</f>
        <v>2027</v>
      </c>
      <c r="Q20" s="35">
        <f>'[1]SD Azuga 10 ani'!N5</f>
        <v>2028</v>
      </c>
      <c r="R20" s="35">
        <v>2029</v>
      </c>
      <c r="S20" s="36">
        <f>O20+1</f>
        <v>2027</v>
      </c>
      <c r="T20" s="36">
        <f t="shared" ref="T20:Z21" si="0">S20+1</f>
        <v>2028</v>
      </c>
      <c r="U20" s="36"/>
      <c r="V20" s="36"/>
      <c r="W20" s="36"/>
      <c r="X20" s="36"/>
      <c r="Y20" s="36"/>
      <c r="Z20" s="36">
        <f t="shared" si="0"/>
        <v>1</v>
      </c>
      <c r="AA20" s="37"/>
      <c r="AB20" s="38"/>
      <c r="AC20" s="39"/>
      <c r="AD20" s="39"/>
      <c r="AE20" s="39"/>
      <c r="AF20" s="39"/>
    </row>
    <row r="21" spans="1:33">
      <c r="A21" s="40">
        <v>0</v>
      </c>
      <c r="B21" s="41" t="s">
        <v>13</v>
      </c>
      <c r="C21" s="42">
        <v>1</v>
      </c>
      <c r="D21" s="42">
        <v>2</v>
      </c>
      <c r="E21" s="42">
        <v>3</v>
      </c>
      <c r="F21" s="43">
        <v>4</v>
      </c>
      <c r="G21" s="42"/>
      <c r="H21" s="42">
        <v>6</v>
      </c>
      <c r="I21" s="42">
        <f t="shared" ref="I21:R21" si="1">H21+1</f>
        <v>7</v>
      </c>
      <c r="J21" s="42">
        <f t="shared" si="1"/>
        <v>8</v>
      </c>
      <c r="K21" s="42">
        <f t="shared" si="1"/>
        <v>9</v>
      </c>
      <c r="L21" s="42">
        <f t="shared" si="1"/>
        <v>10</v>
      </c>
      <c r="M21" s="42">
        <f t="shared" si="1"/>
        <v>11</v>
      </c>
      <c r="N21" s="42">
        <f t="shared" si="1"/>
        <v>12</v>
      </c>
      <c r="O21" s="42">
        <f t="shared" si="1"/>
        <v>13</v>
      </c>
      <c r="P21" s="42">
        <f t="shared" si="1"/>
        <v>14</v>
      </c>
      <c r="Q21" s="42">
        <f t="shared" si="1"/>
        <v>15</v>
      </c>
      <c r="R21" s="42">
        <f t="shared" si="1"/>
        <v>16</v>
      </c>
      <c r="S21" s="41">
        <f>O21+1</f>
        <v>14</v>
      </c>
      <c r="T21" s="41">
        <f t="shared" si="0"/>
        <v>15</v>
      </c>
      <c r="U21" s="41"/>
      <c r="V21" s="41"/>
      <c r="W21" s="41"/>
      <c r="X21" s="41"/>
      <c r="Y21" s="41"/>
      <c r="Z21" s="41">
        <f t="shared" si="0"/>
        <v>1</v>
      </c>
      <c r="AA21" s="44"/>
      <c r="AB21" s="38"/>
      <c r="AC21" s="39"/>
      <c r="AD21" s="39"/>
      <c r="AE21" s="39"/>
      <c r="AF21" s="39"/>
    </row>
    <row r="22" spans="1:33">
      <c r="A22" s="40">
        <v>1</v>
      </c>
      <c r="B22" s="45" t="s">
        <v>14</v>
      </c>
      <c r="C22" s="46">
        <f>'[1]grad indatorare'!C18/1000</f>
        <v>5132.6339200000002</v>
      </c>
      <c r="D22" s="46">
        <f>'[1]grad indatorare'!D18/1000</f>
        <v>5644.9220900000009</v>
      </c>
      <c r="E22" s="46">
        <f>'[1]grad indatorare'!E18/1000</f>
        <v>6054.3881200000005</v>
      </c>
      <c r="F22" s="47">
        <f>'[1]grad indatorare'!F18</f>
        <v>5095193.3099999987</v>
      </c>
      <c r="G22" s="48"/>
      <c r="H22" s="46">
        <f>SUM($C$22:$E$22)/3</f>
        <v>5610.6480433333336</v>
      </c>
      <c r="I22" s="46">
        <f t="shared" ref="I22:R22" si="2">H22</f>
        <v>5610.6480433333336</v>
      </c>
      <c r="J22" s="46">
        <f t="shared" si="2"/>
        <v>5610.6480433333336</v>
      </c>
      <c r="K22" s="46">
        <f t="shared" si="2"/>
        <v>5610.6480433333336</v>
      </c>
      <c r="L22" s="46">
        <f t="shared" si="2"/>
        <v>5610.6480433333336</v>
      </c>
      <c r="M22" s="46">
        <f t="shared" si="2"/>
        <v>5610.6480433333336</v>
      </c>
      <c r="N22" s="46">
        <f t="shared" si="2"/>
        <v>5610.6480433333336</v>
      </c>
      <c r="O22" s="46">
        <f t="shared" si="2"/>
        <v>5610.6480433333336</v>
      </c>
      <c r="P22" s="46">
        <f t="shared" si="2"/>
        <v>5610.6480433333336</v>
      </c>
      <c r="Q22" s="46">
        <f t="shared" si="2"/>
        <v>5610.6480433333336</v>
      </c>
      <c r="R22" s="46">
        <f t="shared" si="2"/>
        <v>5610.6480433333336</v>
      </c>
      <c r="S22" s="49">
        <f t="shared" ref="S22:T22" si="3">SUM($C$22:$E$22)/3</f>
        <v>5610.6480433333336</v>
      </c>
      <c r="T22" s="49">
        <f t="shared" si="3"/>
        <v>5610.6480433333336</v>
      </c>
      <c r="U22" s="49"/>
      <c r="V22" s="49"/>
      <c r="W22" s="49"/>
      <c r="X22" s="49"/>
      <c r="Y22" s="49"/>
      <c r="Z22" s="49"/>
      <c r="AA22" s="50"/>
      <c r="AB22" s="51"/>
      <c r="AC22" s="51"/>
      <c r="AD22" s="51"/>
      <c r="AE22" s="51"/>
      <c r="AF22" s="51"/>
    </row>
    <row r="23" spans="1:33" ht="25.5">
      <c r="A23" s="40">
        <v>2</v>
      </c>
      <c r="B23" s="52" t="s">
        <v>15</v>
      </c>
      <c r="C23" s="46">
        <f t="shared" ref="C23:T23" si="4">C22*0.3</f>
        <v>1539.790176</v>
      </c>
      <c r="D23" s="46">
        <f t="shared" si="4"/>
        <v>1693.4766270000002</v>
      </c>
      <c r="E23" s="46">
        <f t="shared" si="4"/>
        <v>1816.3164360000001</v>
      </c>
      <c r="F23" s="46">
        <f t="shared" si="4"/>
        <v>1528557.9929999996</v>
      </c>
      <c r="G23" s="46"/>
      <c r="H23" s="46">
        <f t="shared" si="4"/>
        <v>1683.1944129999999</v>
      </c>
      <c r="I23" s="46">
        <f t="shared" si="4"/>
        <v>1683.1944129999999</v>
      </c>
      <c r="J23" s="46">
        <f t="shared" si="4"/>
        <v>1683.1944129999999</v>
      </c>
      <c r="K23" s="46">
        <f t="shared" si="4"/>
        <v>1683.1944129999999</v>
      </c>
      <c r="L23" s="46">
        <f t="shared" si="4"/>
        <v>1683.1944129999999</v>
      </c>
      <c r="M23" s="46">
        <f t="shared" si="4"/>
        <v>1683.1944129999999</v>
      </c>
      <c r="N23" s="46">
        <f t="shared" si="4"/>
        <v>1683.1944129999999</v>
      </c>
      <c r="O23" s="46">
        <f t="shared" si="4"/>
        <v>1683.1944129999999</v>
      </c>
      <c r="P23" s="46">
        <f t="shared" si="4"/>
        <v>1683.1944129999999</v>
      </c>
      <c r="Q23" s="46">
        <f t="shared" si="4"/>
        <v>1683.1944129999999</v>
      </c>
      <c r="R23" s="46">
        <f t="shared" si="4"/>
        <v>1683.1944129999999</v>
      </c>
      <c r="S23" s="49">
        <f t="shared" si="4"/>
        <v>1683.1944129999999</v>
      </c>
      <c r="T23" s="49">
        <f t="shared" si="4"/>
        <v>1683.1944129999999</v>
      </c>
      <c r="U23" s="49"/>
      <c r="V23" s="49"/>
      <c r="W23" s="49"/>
      <c r="X23" s="49"/>
      <c r="Y23" s="49"/>
      <c r="Z23" s="49"/>
      <c r="AA23" s="50"/>
      <c r="AB23" s="39"/>
      <c r="AC23" s="39"/>
      <c r="AD23" s="39"/>
      <c r="AE23" s="39"/>
      <c r="AF23" s="39"/>
    </row>
    <row r="24" spans="1:33" ht="25.5">
      <c r="A24" s="40">
        <v>3</v>
      </c>
      <c r="B24" s="52" t="s">
        <v>16</v>
      </c>
      <c r="C24" s="46"/>
      <c r="D24" s="46"/>
      <c r="E24" s="46"/>
      <c r="F24" s="46"/>
      <c r="G24" s="46"/>
      <c r="H24" s="46">
        <f>SUM(H25:H27)</f>
        <v>331.60790423576617</v>
      </c>
      <c r="I24" s="46">
        <f>SUM(I25:I27)</f>
        <v>433.77984353256994</v>
      </c>
      <c r="J24" s="46">
        <f t="shared" ref="J24:R24" si="5">SUM(J25:J27)</f>
        <v>489.977185921836</v>
      </c>
      <c r="K24" s="46">
        <f t="shared" si="5"/>
        <v>468.84588018088351</v>
      </c>
      <c r="L24" s="46">
        <f t="shared" si="5"/>
        <v>447.71457443993114</v>
      </c>
      <c r="M24" s="46">
        <f t="shared" si="5"/>
        <v>426.74460873708358</v>
      </c>
      <c r="N24" s="46">
        <f t="shared" si="5"/>
        <v>365.54331857227299</v>
      </c>
      <c r="O24" s="46">
        <f t="shared" si="5"/>
        <v>229.03327876984119</v>
      </c>
      <c r="P24" s="46">
        <f t="shared" si="5"/>
        <v>109.18996031746025</v>
      </c>
      <c r="Q24" s="46">
        <f t="shared" si="5"/>
        <v>0</v>
      </c>
      <c r="R24" s="46">
        <f t="shared" si="5"/>
        <v>0</v>
      </c>
      <c r="S24" s="49">
        <f>SUM(S25:S27)</f>
        <v>109.18996031746025</v>
      </c>
      <c r="T24" s="49">
        <f t="shared" ref="T24" si="6">SUM(T25:T27)</f>
        <v>0</v>
      </c>
      <c r="U24" s="49"/>
      <c r="V24" s="49"/>
      <c r="W24" s="49"/>
      <c r="X24" s="49"/>
      <c r="Y24" s="49"/>
      <c r="Z24" s="49">
        <f t="shared" ref="Z24" si="7">SUM(Z25:Z27)</f>
        <v>0</v>
      </c>
      <c r="AA24" s="50"/>
      <c r="AC24" s="53"/>
      <c r="AD24" s="53"/>
      <c r="AE24" s="53"/>
    </row>
    <row r="25" spans="1:33">
      <c r="A25" s="40">
        <v>4</v>
      </c>
      <c r="B25" s="52" t="s">
        <v>17</v>
      </c>
      <c r="C25" s="46"/>
      <c r="D25" s="46"/>
      <c r="E25" s="46"/>
      <c r="F25" s="46"/>
      <c r="G25" s="46"/>
      <c r="H25" s="46">
        <f>[1]centralizare!B22</f>
        <v>222.15204</v>
      </c>
      <c r="I25" s="46">
        <f>[1]centralizare!C22</f>
        <v>298.03615714285718</v>
      </c>
      <c r="J25" s="46">
        <f>[1]centralizare!D22</f>
        <v>373.9202742857143</v>
      </c>
      <c r="K25" s="46">
        <f>[1]centralizare!E22</f>
        <v>373.9202742857143</v>
      </c>
      <c r="L25" s="46">
        <f>[1]centralizare!F22</f>
        <v>373.9202742857143</v>
      </c>
      <c r="M25" s="46">
        <f>[1]centralizare!G22</f>
        <v>373.9202742857143</v>
      </c>
      <c r="N25" s="46">
        <f>[1]centralizare!H22</f>
        <v>334.01163428571431</v>
      </c>
      <c r="O25" s="46">
        <f>[1]centralizare!I22</f>
        <v>214.28571428571433</v>
      </c>
      <c r="P25" s="46">
        <f>[1]centralizare!J22</f>
        <v>107.14285714285714</v>
      </c>
      <c r="Q25" s="46">
        <f>[1]centralizare!K22</f>
        <v>0</v>
      </c>
      <c r="R25" s="46">
        <f>[1]centralizare!L22</f>
        <v>0</v>
      </c>
      <c r="S25" s="49">
        <f>'[1]SD Azuga 10 ani'!M18</f>
        <v>107.14285714285714</v>
      </c>
      <c r="T25" s="49">
        <f>'[1]SD Azuga 10 ani'!N18</f>
        <v>0</v>
      </c>
      <c r="U25" s="49"/>
      <c r="V25" s="49"/>
      <c r="W25" s="49"/>
      <c r="X25" s="49"/>
      <c r="Y25" s="49"/>
      <c r="Z25" s="49">
        <f>'[2]esalonare credite'!T21</f>
        <v>0</v>
      </c>
      <c r="AA25" s="50"/>
      <c r="AC25" s="53"/>
      <c r="AD25" s="53"/>
      <c r="AE25" s="53"/>
    </row>
    <row r="26" spans="1:33">
      <c r="A26" s="40">
        <v>5</v>
      </c>
      <c r="B26" s="52" t="s">
        <v>18</v>
      </c>
      <c r="C26" s="46"/>
      <c r="D26" s="46"/>
      <c r="E26" s="46"/>
      <c r="F26" s="46"/>
      <c r="G26" s="46"/>
      <c r="H26" s="46">
        <f>[1]centralizare!B23</f>
        <v>79.455864235766171</v>
      </c>
      <c r="I26" s="46">
        <f>[1]centralizare!C23</f>
        <v>135.74368638971276</v>
      </c>
      <c r="J26" s="46">
        <f>[1]centralizare!D23</f>
        <v>116.0569116361217</v>
      </c>
      <c r="K26" s="46">
        <f>[1]centralizare!E23</f>
        <v>94.925605895169227</v>
      </c>
      <c r="L26" s="46">
        <f>[1]centralizare!F23</f>
        <v>73.794300154216842</v>
      </c>
      <c r="M26" s="46">
        <f>[1]centralizare!G23</f>
        <v>52.824334451369282</v>
      </c>
      <c r="N26" s="46">
        <f>[1]centralizare!H23</f>
        <v>31.531684286558679</v>
      </c>
      <c r="O26" s="46">
        <f>[1]centralizare!I23</f>
        <v>14.747564484126862</v>
      </c>
      <c r="P26" s="46">
        <f>[1]centralizare!J23</f>
        <v>2.0471031746031141</v>
      </c>
      <c r="Q26" s="46">
        <f>[1]centralizare!K23</f>
        <v>0</v>
      </c>
      <c r="R26" s="46">
        <f>[1]centralizare!L23</f>
        <v>0</v>
      </c>
      <c r="S26" s="49">
        <f>'[1]SD Azuga 10 ani'!M19</f>
        <v>2.0471031746031141</v>
      </c>
      <c r="T26" s="49">
        <f>'[1]SD Azuga 10 ani'!N19</f>
        <v>0</v>
      </c>
      <c r="U26" s="49"/>
      <c r="V26" s="49"/>
      <c r="W26" s="49"/>
      <c r="X26" s="49"/>
      <c r="Y26" s="49"/>
      <c r="Z26" s="49">
        <f>'[2]esalonare credite'!T22</f>
        <v>0</v>
      </c>
      <c r="AA26" s="50"/>
      <c r="AC26" s="53"/>
      <c r="AD26" s="53"/>
      <c r="AE26" s="53"/>
    </row>
    <row r="27" spans="1:33">
      <c r="A27" s="40">
        <v>6</v>
      </c>
      <c r="B27" s="52" t="s">
        <v>19</v>
      </c>
      <c r="C27" s="46"/>
      <c r="D27" s="46"/>
      <c r="E27" s="46"/>
      <c r="F27" s="46"/>
      <c r="G27" s="46"/>
      <c r="H27" s="46">
        <f>[1]centralizare!B24</f>
        <v>30</v>
      </c>
      <c r="I27" s="46">
        <f>[1]centralizare!C24</f>
        <v>0</v>
      </c>
      <c r="J27" s="46">
        <f>[1]centralizare!D24</f>
        <v>0</v>
      </c>
      <c r="K27" s="46">
        <f>[1]centralizare!E24</f>
        <v>0</v>
      </c>
      <c r="L27" s="46">
        <f>[1]centralizare!F24</f>
        <v>0</v>
      </c>
      <c r="M27" s="46">
        <f>[1]centralizare!G24</f>
        <v>0</v>
      </c>
      <c r="N27" s="46">
        <f>[1]centralizare!H24</f>
        <v>0</v>
      </c>
      <c r="O27" s="46">
        <f>[1]centralizare!I24</f>
        <v>0</v>
      </c>
      <c r="P27" s="46">
        <f>[1]centralizare!J24</f>
        <v>0</v>
      </c>
      <c r="Q27" s="46">
        <f>[1]centralizare!K24</f>
        <v>0</v>
      </c>
      <c r="R27" s="46">
        <f>[1]centralizare!L24</f>
        <v>0</v>
      </c>
      <c r="S27" s="49">
        <f>'[1]SD Azuga 10 ani'!M20</f>
        <v>0</v>
      </c>
      <c r="T27" s="49">
        <f>'[1]SD Azuga 10 ani'!N20</f>
        <v>0</v>
      </c>
      <c r="U27" s="49"/>
      <c r="V27" s="49"/>
      <c r="W27" s="49"/>
      <c r="X27" s="49"/>
      <c r="Y27" s="49"/>
      <c r="Z27" s="49">
        <f>'[3]1.4'!T37</f>
        <v>0</v>
      </c>
      <c r="AA27" s="50"/>
      <c r="AC27" s="53"/>
      <c r="AD27" s="53"/>
      <c r="AE27" s="53"/>
    </row>
    <row r="28" spans="1:33" ht="38.25">
      <c r="A28" s="40">
        <v>7</v>
      </c>
      <c r="B28" s="52" t="s">
        <v>20</v>
      </c>
      <c r="C28" s="46"/>
      <c r="D28" s="46"/>
      <c r="E28" s="46"/>
      <c r="F28" s="46"/>
      <c r="G28" s="46"/>
      <c r="H28" s="54">
        <f t="shared" ref="H28:T28" si="8">H24/H22</f>
        <v>5.9103315993914156E-2</v>
      </c>
      <c r="I28" s="54">
        <f t="shared" si="8"/>
        <v>7.7313679308042574E-2</v>
      </c>
      <c r="J28" s="54">
        <f t="shared" si="8"/>
        <v>8.7329873864398805E-2</v>
      </c>
      <c r="K28" s="54">
        <f t="shared" si="8"/>
        <v>8.3563587763801017E-2</v>
      </c>
      <c r="L28" s="54">
        <f t="shared" si="8"/>
        <v>7.9797301663203257E-2</v>
      </c>
      <c r="M28" s="54">
        <f t="shared" si="8"/>
        <v>7.6059771605910778E-2</v>
      </c>
      <c r="N28" s="54">
        <f t="shared" si="8"/>
        <v>6.5151710773698898E-2</v>
      </c>
      <c r="O28" s="54">
        <f t="shared" si="8"/>
        <v>4.0821180904758836E-2</v>
      </c>
      <c r="P28" s="54">
        <f t="shared" si="8"/>
        <v>1.9461202961608259E-2</v>
      </c>
      <c r="Q28" s="54">
        <f t="shared" si="8"/>
        <v>0</v>
      </c>
      <c r="R28" s="54">
        <f t="shared" si="8"/>
        <v>0</v>
      </c>
      <c r="S28" s="55">
        <f t="shared" si="8"/>
        <v>1.9461202961608259E-2</v>
      </c>
      <c r="T28" s="55">
        <f t="shared" si="8"/>
        <v>0</v>
      </c>
      <c r="U28" s="55"/>
      <c r="V28" s="55"/>
      <c r="W28" s="55"/>
      <c r="X28" s="55"/>
      <c r="Y28" s="55"/>
      <c r="Z28" s="55"/>
      <c r="AA28" s="56"/>
    </row>
    <row r="29" spans="1:33">
      <c r="B29" s="57" t="s">
        <v>21</v>
      </c>
    </row>
    <row r="31" spans="1:33" ht="12.75" customHeight="1">
      <c r="A31" s="58"/>
      <c r="B31" s="32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58"/>
    </row>
    <row r="32" spans="1:33">
      <c r="A32" s="58"/>
      <c r="B32" s="32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60"/>
      <c r="R32" s="61"/>
    </row>
    <row r="33" spans="1:18" ht="14.25" customHeight="1">
      <c r="A33" s="58"/>
      <c r="B33" s="32"/>
      <c r="C33" s="62" t="s">
        <v>22</v>
      </c>
      <c r="D33" s="62"/>
      <c r="E33" s="62"/>
      <c r="F33" s="62"/>
      <c r="G33" s="62"/>
      <c r="H33" s="62"/>
      <c r="I33" s="59"/>
      <c r="J33" s="59"/>
      <c r="K33" s="24" t="s">
        <v>23</v>
      </c>
      <c r="L33" s="24"/>
      <c r="M33" s="24"/>
      <c r="N33" s="24"/>
      <c r="O33" s="59"/>
      <c r="P33" s="60"/>
      <c r="Q33" s="60"/>
      <c r="R33" s="61"/>
    </row>
    <row r="34" spans="1:18">
      <c r="A34" s="58"/>
      <c r="B34" s="32"/>
      <c r="C34" s="63"/>
      <c r="D34" s="63"/>
      <c r="E34" s="64"/>
      <c r="F34" s="63"/>
      <c r="G34" s="63"/>
      <c r="H34" s="63"/>
      <c r="I34" s="63"/>
      <c r="J34" s="63"/>
      <c r="K34" s="63"/>
      <c r="L34" s="65"/>
      <c r="M34" s="65"/>
      <c r="N34" s="65"/>
      <c r="O34" s="65"/>
      <c r="P34" s="65"/>
      <c r="Q34" s="65"/>
    </row>
    <row r="35" spans="1:18">
      <c r="A35" s="26"/>
      <c r="B35" s="38"/>
      <c r="C35" s="63"/>
      <c r="D35" s="62" t="s">
        <v>24</v>
      </c>
      <c r="E35" s="62"/>
      <c r="F35" s="62"/>
      <c r="G35" s="63"/>
      <c r="H35" s="63"/>
      <c r="I35" s="63"/>
      <c r="J35" s="63"/>
      <c r="K35" s="63"/>
      <c r="L35" s="65"/>
      <c r="M35" s="65"/>
      <c r="N35" s="65"/>
      <c r="O35" s="65"/>
    </row>
    <row r="36" spans="1:18">
      <c r="A36" s="26"/>
      <c r="B36" s="39"/>
      <c r="C36" s="66"/>
      <c r="D36" s="66"/>
      <c r="E36" s="66"/>
      <c r="F36" s="66"/>
      <c r="G36" s="66"/>
      <c r="H36" s="66"/>
      <c r="I36" s="66"/>
      <c r="J36" s="66"/>
      <c r="K36" s="66"/>
      <c r="L36" s="65"/>
      <c r="M36" s="65"/>
      <c r="N36" s="65"/>
      <c r="O36" s="65"/>
    </row>
    <row r="37" spans="1:18">
      <c r="A37" s="26"/>
      <c r="B37" s="67"/>
      <c r="D37" s="3" t="s">
        <v>25</v>
      </c>
      <c r="H37" s="66"/>
      <c r="I37" s="66"/>
      <c r="J37" s="66"/>
      <c r="K37" s="68" t="s">
        <v>26</v>
      </c>
      <c r="L37" s="68"/>
      <c r="M37" s="68"/>
      <c r="N37" s="65"/>
      <c r="O37" s="65"/>
    </row>
    <row r="38" spans="1:18">
      <c r="A38" s="26"/>
      <c r="B38" s="67"/>
      <c r="C38" s="66"/>
      <c r="G38" s="69"/>
      <c r="H38" s="66"/>
      <c r="I38" s="66"/>
      <c r="J38" s="66"/>
      <c r="N38" s="65"/>
      <c r="O38" s="65"/>
    </row>
    <row r="39" spans="1:18">
      <c r="A39" s="26"/>
      <c r="B39" s="67"/>
      <c r="C39" s="66"/>
      <c r="D39" s="68"/>
      <c r="E39" s="68"/>
      <c r="F39" s="68"/>
      <c r="G39" s="70"/>
      <c r="H39" s="66"/>
      <c r="I39" s="66"/>
      <c r="J39" s="66"/>
      <c r="K39" s="68"/>
      <c r="L39" s="68"/>
      <c r="M39" s="68"/>
      <c r="N39" s="65"/>
      <c r="O39" s="65"/>
    </row>
    <row r="42" spans="1:18">
      <c r="C42" s="69"/>
      <c r="D42" s="5"/>
      <c r="E42" s="5"/>
      <c r="F42" s="5"/>
      <c r="G42" s="5"/>
      <c r="K42" s="5"/>
      <c r="L42" s="5"/>
      <c r="M42" s="5"/>
      <c r="N42" s="69"/>
      <c r="O42" s="69"/>
      <c r="P42" s="69"/>
      <c r="Q42" s="69"/>
    </row>
    <row r="43" spans="1:18">
      <c r="C43" s="69"/>
      <c r="D43" s="5"/>
      <c r="E43" s="5"/>
      <c r="F43" s="5"/>
      <c r="G43" s="5"/>
      <c r="H43" s="69"/>
      <c r="I43" s="69"/>
      <c r="J43" s="69"/>
      <c r="K43" s="5"/>
      <c r="L43" s="5"/>
      <c r="M43" s="5"/>
      <c r="N43" s="69"/>
      <c r="O43" s="69"/>
      <c r="P43" s="69"/>
      <c r="Q43" s="69"/>
    </row>
    <row r="44" spans="1:18">
      <c r="C44" s="70"/>
      <c r="D44" s="5"/>
      <c r="E44" s="5"/>
      <c r="F44" s="5"/>
      <c r="G44" s="5"/>
      <c r="K44" s="5"/>
      <c r="L44" s="5"/>
      <c r="M44" s="5"/>
      <c r="N44" s="70"/>
      <c r="O44" s="70"/>
      <c r="P44" s="70"/>
      <c r="Q44" s="70"/>
    </row>
  </sheetData>
  <mergeCells count="20">
    <mergeCell ref="D39:F39"/>
    <mergeCell ref="K39:M39"/>
    <mergeCell ref="G17:G20"/>
    <mergeCell ref="H17:R19"/>
    <mergeCell ref="C33:H33"/>
    <mergeCell ref="K33:N33"/>
    <mergeCell ref="D35:F35"/>
    <mergeCell ref="K37:M37"/>
    <mergeCell ref="A17:A20"/>
    <mergeCell ref="B17:B20"/>
    <mergeCell ref="C17:C20"/>
    <mergeCell ref="D17:D20"/>
    <mergeCell ref="E17:E20"/>
    <mergeCell ref="F17:F20"/>
    <mergeCell ref="D2:J4"/>
    <mergeCell ref="N3:O3"/>
    <mergeCell ref="P3:Q3"/>
    <mergeCell ref="A12:O12"/>
    <mergeCell ref="A13:O13"/>
    <mergeCell ref="A14:O14"/>
  </mergeCells>
  <pageMargins left="0.5" right="0" top="0.59055118110236204" bottom="0.39370078740157499" header="0.511811023622047" footer="0.511811023622047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1.3</vt:lpstr>
      <vt:lpstr>'1.3'!Print_Area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2019-05-31T10:29:59Z</dcterms:created>
  <dcterms:modified xsi:type="dcterms:W3CDTF">2019-05-31T10:30:17Z</dcterms:modified>
</cp:coreProperties>
</file>